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8800" windowHeight="14235" tabRatio="698"/>
  </bookViews>
  <sheets>
    <sheet name="Harmonogram_K2" sheetId="2" r:id="rId1"/>
  </sheets>
  <externalReferences>
    <externalReference r:id="rId2"/>
  </externalReferences>
  <definedNames>
    <definedName name="Kierunek">[1]Arkusz2!$C$4:$C$10</definedName>
    <definedName name="_xlnm.Print_Area" localSheetId="0">Harmonogram_K2!$A$1:$U$87</definedName>
    <definedName name="Rodzaj">[1]Arkusz2!$E$4:$E$10</definedName>
    <definedName name="Typ">[1]Arkusz2!$F$4:$F$5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" l="1"/>
  <c r="G86" i="2"/>
  <c r="Q52" i="2"/>
  <c r="O52" i="2"/>
  <c r="R52" i="2"/>
  <c r="J64" i="2" l="1"/>
  <c r="U76" i="2"/>
  <c r="M64" i="2"/>
  <c r="U52" i="2"/>
  <c r="T52" i="2"/>
  <c r="N64" i="2"/>
  <c r="O64" i="2"/>
  <c r="S76" i="2"/>
  <c r="T76" i="2"/>
  <c r="G52" i="2"/>
  <c r="H52" i="2"/>
  <c r="I52" i="2"/>
  <c r="F52" i="2"/>
  <c r="I64" i="2"/>
  <c r="P64" i="2"/>
  <c r="Q64" i="2"/>
  <c r="R64" i="2"/>
  <c r="S64" i="2"/>
  <c r="T64" i="2"/>
  <c r="U64" i="2"/>
  <c r="K64" i="2"/>
  <c r="L64" i="2"/>
  <c r="H64" i="2"/>
  <c r="G64" i="2"/>
  <c r="F64" i="2"/>
  <c r="K52" i="2" l="1"/>
  <c r="L52" i="2"/>
  <c r="M52" i="2"/>
  <c r="N52" i="2"/>
  <c r="P52" i="2"/>
  <c r="S52" i="2"/>
  <c r="J52" i="2"/>
  <c r="O29" i="2"/>
  <c r="J29" i="2"/>
  <c r="K29" i="2"/>
  <c r="L29" i="2"/>
  <c r="M29" i="2"/>
  <c r="N29" i="2"/>
  <c r="P29" i="2"/>
  <c r="Q29" i="2"/>
  <c r="R29" i="2"/>
  <c r="S29" i="2"/>
  <c r="T29" i="2"/>
  <c r="U29" i="2"/>
  <c r="G29" i="2"/>
  <c r="H29" i="2"/>
  <c r="I29" i="2"/>
  <c r="F29" i="2"/>
  <c r="G76" i="2"/>
  <c r="H76" i="2"/>
  <c r="I76" i="2"/>
  <c r="F76" i="2"/>
  <c r="K76" i="2"/>
  <c r="P76" i="2"/>
  <c r="Q76" i="2"/>
  <c r="R76" i="2"/>
  <c r="U83" i="2"/>
  <c r="U86" i="2" s="1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G27" i="2"/>
  <c r="H27" i="2"/>
  <c r="I27" i="2"/>
  <c r="F27" i="2"/>
  <c r="P24" i="2"/>
  <c r="Q24" i="2"/>
  <c r="R24" i="2"/>
  <c r="S24" i="2"/>
  <c r="T24" i="2"/>
  <c r="U24" i="2"/>
  <c r="F24" i="2"/>
  <c r="H24" i="2"/>
  <c r="K27" i="2"/>
  <c r="L27" i="2"/>
  <c r="M27" i="2"/>
  <c r="N27" i="2"/>
  <c r="O27" i="2"/>
  <c r="P27" i="2"/>
  <c r="Q27" i="2"/>
  <c r="R27" i="2"/>
  <c r="S27" i="2"/>
  <c r="T27" i="2"/>
  <c r="U27" i="2"/>
  <c r="J27" i="2"/>
  <c r="J24" i="2"/>
  <c r="G24" i="2"/>
  <c r="I24" i="2"/>
  <c r="K24" i="2"/>
  <c r="L24" i="2"/>
  <c r="M24" i="2"/>
  <c r="N24" i="2"/>
  <c r="O24" i="2"/>
  <c r="H86" i="2" l="1"/>
  <c r="I86" i="2"/>
  <c r="O86" i="2"/>
  <c r="L86" i="2"/>
  <c r="R86" i="2"/>
  <c r="F86" i="2"/>
  <c r="C12" i="2" s="1"/>
  <c r="C11" i="2" s="1"/>
  <c r="J86" i="2"/>
  <c r="T86" i="2"/>
  <c r="K86" i="2"/>
  <c r="S86" i="2"/>
  <c r="M86" i="2"/>
  <c r="C13" i="2"/>
  <c r="N86" i="2"/>
  <c r="Q86" i="2"/>
  <c r="P86" i="2"/>
  <c r="M87" i="2" l="1"/>
  <c r="C10" i="2"/>
  <c r="J87" i="2"/>
  <c r="S87" i="2"/>
  <c r="P87" i="2"/>
</calcChain>
</file>

<file path=xl/sharedStrings.xml><?xml version="1.0" encoding="utf-8"?>
<sst xmlns="http://schemas.openxmlformats.org/spreadsheetml/2006/main" count="286" uniqueCount="121">
  <si>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</si>
  <si>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</si>
  <si>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</si>
  <si>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</si>
  <si>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</si>
  <si>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</si>
  <si>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</si>
  <si>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</si>
  <si>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</si>
  <si>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</si>
  <si>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</si>
  <si>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</si>
  <si>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</si>
  <si>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</si>
  <si>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</si>
  <si>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</si>
  <si>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</si>
  <si>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</si>
  <si>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</si>
  <si>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</si>
  <si>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</si>
  <si>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</si>
  <si>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</si>
  <si>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</si>
  <si>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</si>
  <si>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</si>
  <si>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</si>
  <si>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</si>
  <si>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</si>
  <si>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</si>
  <si>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</si>
  <si>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</si>
  <si>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</si>
  <si>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</si>
  <si>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</si>
  <si>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</si>
  <si>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</si>
  <si>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</si>
  <si>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</si>
  <si>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</si>
  <si>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 xml:space="preserve">
</t>
  </si>
  <si>
    <t>III. MODUŁY KIERUNKOWE</t>
  </si>
  <si>
    <t>V. MODUŁY SWOBODNEGO WYBORU</t>
  </si>
  <si>
    <t>Antropologia kulturowa</t>
  </si>
  <si>
    <t>O</t>
  </si>
  <si>
    <t>W</t>
  </si>
  <si>
    <t xml:space="preserve">Dzieje myśli chrześcijańskiej </t>
  </si>
  <si>
    <t>Seminarium dyplomowe</t>
  </si>
  <si>
    <t>F</t>
  </si>
  <si>
    <t>Z</t>
  </si>
  <si>
    <t>S</t>
  </si>
  <si>
    <t>K</t>
  </si>
  <si>
    <t>W+Ć</t>
  </si>
  <si>
    <t>Ć</t>
  </si>
  <si>
    <t>Moduł swobodnego wyboru - 1</t>
  </si>
  <si>
    <t>A.</t>
  </si>
  <si>
    <t>The World Civilizations</t>
  </si>
  <si>
    <t>B.</t>
  </si>
  <si>
    <t>The Great Books of the Western World</t>
  </si>
  <si>
    <t>Moduł swobodnego wyboru - 2</t>
  </si>
  <si>
    <t>Filozoficzny</t>
  </si>
  <si>
    <t>Kulturoznawstwa</t>
  </si>
  <si>
    <t>Kulturoznawstwo</t>
  </si>
  <si>
    <t>Ogólnoakademicki</t>
  </si>
  <si>
    <t>Stacjonarne</t>
  </si>
  <si>
    <t xml:space="preserve">Fundamenty kultury europejskiej </t>
  </si>
  <si>
    <t xml:space="preserve">Dziedzictwo kulturowe: aspekty teoretyczne i praktyczne </t>
  </si>
  <si>
    <t xml:space="preserve">Geografia kulturowa </t>
  </si>
  <si>
    <t xml:space="preserve">Etyczne i prawne aspekty w działalności kulturowej </t>
  </si>
  <si>
    <t xml:space="preserve">Zarządzanie i marketing w kulturze </t>
  </si>
  <si>
    <t>VI. MODUŁ UZUPEŁNIAJĄCY</t>
  </si>
  <si>
    <r>
      <rPr>
        <sz val="10"/>
        <color indexed="8"/>
        <rFont val="Calibri"/>
        <family val="2"/>
        <charset val="238"/>
      </rPr>
      <t>*</t>
    </r>
    <r>
      <rPr>
        <sz val="10"/>
        <color indexed="8"/>
        <rFont val="Czcionka tekstu podstawowego"/>
        <family val="2"/>
        <charset val="238"/>
      </rPr>
      <t xml:space="preserve"> Liczba godzin interaktywnych uzależniona jest od wybranej ścieżki.</t>
    </r>
  </si>
  <si>
    <t>II stopień</t>
  </si>
  <si>
    <t>P</t>
  </si>
  <si>
    <r>
      <t>Szkolenie BHP (</t>
    </r>
    <r>
      <rPr>
        <i/>
        <sz val="10"/>
        <rFont val="Calibri"/>
        <family val="2"/>
        <charset val="238"/>
      </rPr>
      <t>kurs e-learningowy</t>
    </r>
    <r>
      <rPr>
        <sz val="10"/>
        <rFont val="Calibri"/>
        <family val="2"/>
        <charset val="238"/>
      </rPr>
      <t>)</t>
    </r>
  </si>
  <si>
    <t>Arcydzieła literatury światowej</t>
  </si>
  <si>
    <t>Muzea i galerie świata</t>
  </si>
  <si>
    <r>
      <t xml:space="preserve"> </t>
    </r>
    <r>
      <rPr>
        <b/>
        <sz val="12"/>
        <color indexed="10"/>
        <rFont val="Cambria"/>
        <family val="1"/>
        <charset val="238"/>
      </rPr>
      <t>Harmonogram realizacji programu studiów dla studiów I, II stopnia i jednolitych magisterskich.</t>
    </r>
  </si>
  <si>
    <t xml:space="preserve">Projektowanie dla sceny, projektowanie eventów </t>
  </si>
  <si>
    <t>Historia designu</t>
  </si>
  <si>
    <t xml:space="preserve">Krytyka sztuki: teoria i praktyka </t>
  </si>
  <si>
    <t xml:space="preserve">Sztuka partycypacyjna </t>
  </si>
  <si>
    <t>Sztuka i rzemiosło: warsztaty</t>
  </si>
  <si>
    <t>Główne tradycje religijne i systemy filozoficzne</t>
  </si>
  <si>
    <t>Geografia turystyczna świata</t>
  </si>
  <si>
    <r>
      <t xml:space="preserve">Obowiązuje studentów rozpoczynających studia od roku akademickiego: </t>
    </r>
    <r>
      <rPr>
        <b/>
        <sz val="11"/>
        <rFont val="Cambria"/>
        <family val="1"/>
        <charset val="238"/>
      </rPr>
      <t>2023/24</t>
    </r>
  </si>
  <si>
    <t xml:space="preserve">Kuratorstwo, prezentacja i zarządzanie zbiorami </t>
  </si>
  <si>
    <t xml:space="preserve">Interdyscyplinarna praktyka projektowa </t>
  </si>
  <si>
    <t xml:space="preserve"> Turystyka w cyberprzestrzeni</t>
  </si>
  <si>
    <t>Strój w kulturach świata</t>
  </si>
  <si>
    <t>Zabytki i muzea w Krakowie</t>
  </si>
  <si>
    <t xml:space="preserve">Filozofia kultury </t>
  </si>
  <si>
    <t xml:space="preserve">Aksjologiczne podstawy kultur </t>
  </si>
  <si>
    <t>Od estetyki do neuroestetyki</t>
  </si>
  <si>
    <t>Znaczenie Kościoła w rozwoju kultury</t>
  </si>
  <si>
    <t>Współczesna sytuacja społeczno-polityczna i kulturowa</t>
  </si>
  <si>
    <t>Ścieżka: Sztuka: design, dyskurs i zarządzanie</t>
  </si>
  <si>
    <t>Humanistyka cyfrowa</t>
  </si>
  <si>
    <t>Literatura najnowsza</t>
  </si>
  <si>
    <t xml:space="preserve">Analiza i ocena dzieła sztuki </t>
  </si>
  <si>
    <t>Kultura artystyczna i jej dziedzictwo</t>
  </si>
  <si>
    <t xml:space="preserve">Współczesne tendencje w badaniach nad kulturą </t>
  </si>
  <si>
    <t xml:space="preserve">Metody badań kulturoznawczych </t>
  </si>
  <si>
    <t xml:space="preserve">Media w kulturze </t>
  </si>
  <si>
    <t>Dialog międzykulturowy i międzyreligijny</t>
  </si>
  <si>
    <t>Kultura audiowizualna: film, spektakl, widowisko</t>
  </si>
  <si>
    <t xml:space="preserve">The Jesuit role in the history of travelling and intercultural communication </t>
  </si>
  <si>
    <t>Zarządzanie strategiczne w turystyce</t>
  </si>
  <si>
    <t>Ścieżka:  Turystyka i komunikacja międzykulturowa: dyskurs i zarządzanie</t>
  </si>
  <si>
    <t>Kontakty międzykulturowe i negocjacje w turystyce</t>
  </si>
  <si>
    <t>Rynek sztuki</t>
  </si>
  <si>
    <t>Narzędzia cyfrowe w twórczości, promocji i ochronie dzieł sztuki</t>
  </si>
  <si>
    <t xml:space="preserve">Zarządzanie strategiczne w instytucjach artystycznych </t>
  </si>
  <si>
    <t>Konserwacja, restauracja, rewitalizacja</t>
  </si>
  <si>
    <t xml:space="preserve">Światowa kultura artystyczna: teatr </t>
  </si>
  <si>
    <t>Światowa kultura artystyczna: muzyka</t>
  </si>
  <si>
    <t>Tradycje kulinarne na świecie</t>
  </si>
  <si>
    <t>Arcydzieła literatury europejskiej</t>
  </si>
  <si>
    <t>Międzynarodowy rynek turystyczny: organizacja i zarządzanie</t>
  </si>
  <si>
    <t>Antropologia kulturowa II</t>
  </si>
  <si>
    <t>Translatorium kulturoznawcze z języka angielskiego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</si>
</sst>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b/>
      <sz val="11"/>
      <name val="Cambria"/>
      <family val="1"/>
      <charset val="238"/>
    </font>
    <font>
      <i/>
      <sz val="10"/>
      <name val="Calibri"/>
      <family val="2"/>
      <charset val="238"/>
    </font>
    <font>
      <b/>
      <sz val="12"/>
      <name val="Cambria"/>
      <family val="1"/>
      <charset val="238"/>
    </font>
    <font>
      <b/>
      <sz val="12"/>
      <color indexed="10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2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2" fillId="8" borderId="0" xfId="0" applyFont="1" applyFill="1"/>
    <xf numFmtId="0" fontId="15" fillId="8" borderId="0" xfId="0" applyFont="1" applyFill="1"/>
    <xf numFmtId="0" fontId="16" fillId="8" borderId="0" xfId="0" applyFont="1" applyFill="1"/>
    <xf numFmtId="0" fontId="12" fillId="8" borderId="0" xfId="0" applyFont="1" applyFill="1" applyProtection="1">
      <protection locked="0"/>
    </xf>
    <xf numFmtId="0" fontId="13" fillId="8" borderId="0" xfId="0" applyFont="1" applyFill="1" applyProtection="1">
      <protection locked="0"/>
    </xf>
    <xf numFmtId="0" fontId="17" fillId="8" borderId="0" xfId="0" applyFont="1" applyFill="1" applyProtection="1">
      <protection locked="0"/>
    </xf>
    <xf numFmtId="0" fontId="18" fillId="8" borderId="0" xfId="0" applyFont="1" applyFill="1"/>
    <xf numFmtId="0" fontId="19" fillId="8" borderId="0" xfId="0" applyFont="1" applyFill="1"/>
    <xf numFmtId="0" fontId="18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0" xfId="0" applyFont="1" applyFill="1"/>
    <xf numFmtId="0" fontId="14" fillId="8" borderId="0" xfId="0" applyFont="1" applyFill="1" applyAlignment="1">
      <alignment horizontal="center"/>
    </xf>
    <xf numFmtId="0" fontId="14" fillId="8" borderId="0" xfId="0" applyFont="1" applyFill="1"/>
    <xf numFmtId="0" fontId="14" fillId="2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21" fillId="8" borderId="0" xfId="0" applyFont="1" applyFill="1" applyAlignment="1" applyProtection="1">
      <alignment horizontal="center"/>
      <protection hidden="1"/>
    </xf>
    <xf numFmtId="0" fontId="14" fillId="8" borderId="0" xfId="0" applyFont="1" applyFill="1" applyAlignment="1" applyProtection="1">
      <alignment horizontal="left"/>
      <protection hidden="1"/>
    </xf>
    <xf numFmtId="0" fontId="22" fillId="8" borderId="0" xfId="0" applyFont="1" applyFill="1" applyAlignment="1" applyProtection="1">
      <alignment horizontal="left"/>
      <protection hidden="1"/>
    </xf>
    <xf numFmtId="0" fontId="14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8" borderId="4" xfId="0" applyFont="1" applyFill="1" applyBorder="1"/>
    <xf numFmtId="0" fontId="20" fillId="8" borderId="8" xfId="0" applyFont="1" applyFill="1" applyBorder="1"/>
    <xf numFmtId="0" fontId="2" fillId="0" borderId="0" xfId="0" applyFont="1"/>
    <xf numFmtId="0" fontId="23" fillId="0" borderId="4" xfId="0" applyFont="1" applyBorder="1"/>
    <xf numFmtId="0" fontId="23" fillId="11" borderId="9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2" xfId="0" applyFont="1" applyFill="1" applyBorder="1" applyAlignment="1">
      <alignment horizontal="center"/>
    </xf>
    <xf numFmtId="0" fontId="23" fillId="0" borderId="13" xfId="0" applyFont="1" applyBorder="1"/>
    <xf numFmtId="0" fontId="23" fillId="8" borderId="13" xfId="0" applyFont="1" applyFill="1" applyBorder="1"/>
    <xf numFmtId="0" fontId="23" fillId="8" borderId="13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/>
    <xf numFmtId="0" fontId="23" fillId="8" borderId="16" xfId="0" applyFont="1" applyFill="1" applyBorder="1"/>
    <xf numFmtId="0" fontId="23" fillId="8" borderId="16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wrapText="1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5" fillId="11" borderId="17" xfId="0" applyFont="1" applyFill="1" applyBorder="1" applyAlignment="1">
      <alignment horizontal="center"/>
    </xf>
    <xf numFmtId="0" fontId="23" fillId="8" borderId="1" xfId="0" applyFont="1" applyFill="1" applyBorder="1"/>
    <xf numFmtId="0" fontId="25" fillId="0" borderId="1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3" fillId="0" borderId="12" xfId="0" applyFont="1" applyBorder="1"/>
    <xf numFmtId="0" fontId="23" fillId="0" borderId="3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11" borderId="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3" fillId="11" borderId="17" xfId="0" applyFont="1" applyFill="1" applyBorder="1" applyAlignment="1">
      <alignment horizontal="center" wrapText="1"/>
    </xf>
    <xf numFmtId="0" fontId="5" fillId="0" borderId="0" xfId="0" applyFont="1"/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3" borderId="13" xfId="0" applyFont="1" applyFill="1" applyBorder="1"/>
    <xf numFmtId="0" fontId="23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12" xfId="0" applyFont="1" applyFill="1" applyBorder="1"/>
    <xf numFmtId="0" fontId="23" fillId="3" borderId="4" xfId="0" applyFont="1" applyFill="1" applyBorder="1" applyAlignment="1">
      <alignment horizontal="center"/>
    </xf>
    <xf numFmtId="0" fontId="23" fillId="0" borderId="17" xfId="0" applyFont="1" applyBorder="1"/>
    <xf numFmtId="0" fontId="23" fillId="3" borderId="1" xfId="0" applyFont="1" applyFill="1" applyBorder="1"/>
    <xf numFmtId="0" fontId="23" fillId="3" borderId="9" xfId="0" applyFont="1" applyFill="1" applyBorder="1"/>
    <xf numFmtId="0" fontId="23" fillId="0" borderId="33" xfId="0" applyFont="1" applyBorder="1"/>
    <xf numFmtId="0" fontId="23" fillId="0" borderId="20" xfId="0" applyFont="1" applyBorder="1"/>
    <xf numFmtId="0" fontId="25" fillId="11" borderId="13" xfId="0" applyFont="1" applyFill="1" applyBorder="1" applyAlignment="1">
      <alignment horizontal="center"/>
    </xf>
    <xf numFmtId="0" fontId="25" fillId="11" borderId="14" xfId="0" applyFont="1" applyFill="1" applyBorder="1" applyAlignment="1">
      <alignment horizontal="center"/>
    </xf>
    <xf numFmtId="0" fontId="23" fillId="0" borderId="10" xfId="0" applyFont="1" applyBorder="1"/>
    <xf numFmtId="0" fontId="2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 applyProtection="1">
      <alignment horizontal="left"/>
      <protection hidden="1"/>
    </xf>
    <xf numFmtId="0" fontId="2" fillId="0" borderId="1" xfId="0" applyFont="1" applyBorder="1"/>
    <xf numFmtId="0" fontId="2" fillId="12" borderId="0" xfId="0" applyFont="1" applyFill="1" applyAlignment="1">
      <alignment wrapText="1"/>
    </xf>
    <xf numFmtId="0" fontId="0" fillId="12" borderId="0" xfId="0" applyFill="1"/>
    <xf numFmtId="0" fontId="5" fillId="0" borderId="1" xfId="0" applyFont="1" applyBorder="1"/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" fillId="0" borderId="16" xfId="0" applyFont="1" applyBorder="1"/>
    <xf numFmtId="0" fontId="23" fillId="0" borderId="19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0" fillId="0" borderId="0" xfId="0" applyFont="1"/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 wrapText="1"/>
    </xf>
    <xf numFmtId="0" fontId="24" fillId="3" borderId="3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5" fillId="0" borderId="13" xfId="0" applyFont="1" applyBorder="1"/>
    <xf numFmtId="0" fontId="18" fillId="13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8" borderId="3" xfId="0" applyFont="1" applyFill="1" applyBorder="1" applyAlignment="1">
      <alignment horizontal="center" wrapText="1"/>
    </xf>
    <xf numFmtId="0" fontId="25" fillId="14" borderId="13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14" fillId="10" borderId="37" xfId="0" applyFont="1" applyFill="1" applyBorder="1" applyAlignment="1">
      <alignment horizontal="left" vertical="center"/>
    </xf>
    <xf numFmtId="0" fontId="14" fillId="10" borderId="38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15" borderId="41" xfId="0" applyFont="1" applyFill="1" applyBorder="1"/>
    <xf numFmtId="0" fontId="24" fillId="3" borderId="31" xfId="0" applyFont="1" applyFill="1" applyBorder="1"/>
    <xf numFmtId="0" fontId="24" fillId="3" borderId="23" xfId="0" applyFont="1" applyFill="1" applyBorder="1"/>
    <xf numFmtId="0" fontId="25" fillId="0" borderId="1" xfId="0" applyFont="1" applyBorder="1" applyProtection="1">
      <protection locked="0"/>
    </xf>
    <xf numFmtId="0" fontId="25" fillId="0" borderId="29" xfId="0" applyFont="1" applyBorder="1" applyProtection="1">
      <protection locked="0"/>
    </xf>
    <xf numFmtId="0" fontId="3" fillId="0" borderId="1" xfId="0" applyFont="1" applyBorder="1"/>
    <xf numFmtId="0" fontId="25" fillId="0" borderId="1" xfId="0" applyFont="1" applyBorder="1"/>
    <xf numFmtId="0" fontId="25" fillId="0" borderId="4" xfId="0" applyFont="1" applyBorder="1"/>
    <xf numFmtId="0" fontId="25" fillId="0" borderId="30" xfId="0" applyFont="1" applyBorder="1" applyProtection="1">
      <protection locked="0"/>
    </xf>
    <xf numFmtId="0" fontId="25" fillId="0" borderId="16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5" fillId="0" borderId="9" xfId="0" applyFont="1" applyBorder="1"/>
    <xf numFmtId="0" fontId="25" fillId="0" borderId="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5" fillId="0" borderId="39" xfId="0" applyFont="1" applyBorder="1"/>
    <xf numFmtId="0" fontId="2" fillId="0" borderId="0" xfId="0" applyFont="1" applyAlignment="1">
      <alignment wrapText="1"/>
    </xf>
    <xf numFmtId="0" fontId="3" fillId="8" borderId="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/>
    </xf>
    <xf numFmtId="0" fontId="31" fillId="8" borderId="1" xfId="0" applyFont="1" applyFill="1" applyBorder="1"/>
    <xf numFmtId="0" fontId="27" fillId="8" borderId="1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27" fillId="8" borderId="1" xfId="0" applyFont="1" applyFill="1" applyBorder="1"/>
    <xf numFmtId="0" fontId="14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8" borderId="1" xfId="0" applyFont="1" applyFill="1" applyBorder="1" applyAlignment="1" applyProtection="1">
      <alignment horizontal="left"/>
      <protection hidden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wrapText="1"/>
    </xf>
    <xf numFmtId="0" fontId="29" fillId="8" borderId="0" xfId="0" applyFont="1" applyFill="1" applyAlignment="1">
      <alignment horizontal="left"/>
    </xf>
    <xf numFmtId="0" fontId="14" fillId="8" borderId="4" xfId="0" applyFont="1" applyFill="1" applyBorder="1" applyAlignment="1" applyProtection="1">
      <alignment horizontal="left"/>
      <protection hidden="1"/>
    </xf>
    <xf numFmtId="0" fontId="14" fillId="8" borderId="8" xfId="0" applyFont="1" applyFill="1" applyBorder="1" applyAlignment="1" applyProtection="1">
      <alignment horizontal="left"/>
      <protection hidden="1"/>
    </xf>
    <xf numFmtId="0" fontId="14" fillId="8" borderId="12" xfId="0" applyFont="1" applyFill="1" applyBorder="1" applyAlignment="1" applyProtection="1">
      <alignment horizontal="left"/>
      <protection hidden="1"/>
    </xf>
    <xf numFmtId="0" fontId="14" fillId="6" borderId="4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4" fillId="7" borderId="6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21" fillId="8" borderId="1" xfId="0" applyFont="1" applyFill="1" applyBorder="1" applyAlignment="1" applyProtection="1">
      <alignment horizontal="left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0" fontId="21" fillId="8" borderId="12" xfId="0" applyFont="1" applyFill="1" applyBorder="1" applyAlignment="1" applyProtection="1">
      <alignment horizontal="center"/>
      <protection hidden="1"/>
    </xf>
    <xf numFmtId="0" fontId="21" fillId="8" borderId="1" xfId="0" applyFont="1" applyFill="1" applyBorder="1" applyAlignment="1">
      <alignment horizontal="left"/>
    </xf>
    <xf numFmtId="0" fontId="18" fillId="8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1" fillId="8" borderId="0" xfId="0" applyFont="1" applyFill="1" applyAlignment="1" applyProtection="1">
      <alignment horizontal="left"/>
      <protection hidden="1"/>
    </xf>
    <xf numFmtId="0" fontId="21" fillId="8" borderId="1" xfId="0" applyFont="1" applyFill="1" applyBorder="1" applyAlignment="1" applyProtection="1">
      <alignment horizontal="left"/>
      <protection locked="0" hidden="1"/>
    </xf>
    <xf numFmtId="0" fontId="14" fillId="8" borderId="1" xfId="0" applyFont="1" applyFill="1" applyBorder="1" applyAlignment="1" applyProtection="1">
      <alignment horizontal="left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zelnia.local\Users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3"/>
  <sheetViews>
    <sheetView tabSelected="1" topLeftCell="A49" zoomScale="85" zoomScaleNormal="85" zoomScaleSheetLayoutView="70" workbookViewId="0">
      <selection activeCell="G79" sqref="G79"/>
    </sheetView>
  </sheetViews>
  <sheetFormatPr defaultColWidth="9" defaultRowHeight="14.25"/>
  <cols>
    <col min="1" max="1" width="3.5" style="4" customWidth="1"/>
    <col min="2" max="2" width="68" style="3" customWidth="1"/>
    <col min="3" max="3" width="6" style="4" customWidth="1"/>
    <col min="4" max="4" width="6.5" style="4" customWidth="1"/>
    <col min="5" max="5" width="7.5" style="4" customWidth="1"/>
    <col min="6" max="6" width="10.75" style="4" customWidth="1"/>
    <col min="7" max="7" width="9" style="4" customWidth="1"/>
    <col min="8" max="8" width="9.625" style="4" customWidth="1"/>
    <col min="9" max="9" width="5.25" style="4" customWidth="1"/>
    <col min="10" max="10" width="13.5" style="3" customWidth="1"/>
    <col min="11" max="11" width="4.625" style="3" customWidth="1"/>
    <col min="12" max="12" width="7" style="3" customWidth="1"/>
    <col min="13" max="14" width="4.625" style="3" customWidth="1"/>
    <col min="15" max="15" width="5.75" style="3" customWidth="1"/>
    <col min="16" max="17" width="4.625" style="3" customWidth="1"/>
    <col min="18" max="18" width="5.25" style="3" customWidth="1"/>
    <col min="19" max="20" width="4.625" style="3" customWidth="1"/>
    <col min="21" max="21" width="6.5" style="3" customWidth="1"/>
    <col min="22" max="16384" width="9" style="1"/>
  </cols>
  <sheetData>
    <row r="1" spans="1:21" ht="18" customHeight="1">
      <c r="A1" s="277" t="s">
        <v>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278" t="s">
        <v>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1" ht="14.25" customHeight="1">
      <c r="A3" s="280" t="s">
        <v>85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>
      <c r="A4" s="273" t="s">
        <v>38</v>
      </c>
      <c r="B4" s="273"/>
      <c r="C4" s="249" t="s">
        <v>60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8"/>
      <c r="O4" s="8"/>
      <c r="P4" s="11"/>
      <c r="Q4" s="10"/>
      <c r="R4" s="10"/>
      <c r="S4" s="8"/>
      <c r="T4" s="8"/>
      <c r="U4" s="8"/>
    </row>
    <row r="5" spans="1:21">
      <c r="A5" s="273" t="s">
        <v>39</v>
      </c>
      <c r="B5" s="273"/>
      <c r="C5" s="249" t="s">
        <v>61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8"/>
      <c r="O5" s="8"/>
      <c r="P5" s="10"/>
      <c r="Q5" s="10"/>
      <c r="R5" s="10"/>
      <c r="S5" s="8"/>
      <c r="T5" s="8"/>
      <c r="U5" s="8"/>
    </row>
    <row r="6" spans="1:21">
      <c r="A6" s="273" t="s">
        <v>0</v>
      </c>
      <c r="B6" s="273"/>
      <c r="C6" s="249" t="s">
        <v>62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10"/>
      <c r="O6" s="8"/>
      <c r="P6" s="12"/>
      <c r="Q6" s="10"/>
      <c r="R6" s="10"/>
      <c r="S6" s="8"/>
      <c r="T6" s="8"/>
      <c r="U6" s="8"/>
    </row>
    <row r="7" spans="1:21" s="2" customFormat="1">
      <c r="A7" s="281" t="s">
        <v>13</v>
      </c>
      <c r="B7" s="281"/>
      <c r="C7" s="282" t="s">
        <v>63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13"/>
      <c r="O7" s="14"/>
      <c r="P7" s="15"/>
      <c r="Q7" s="14"/>
      <c r="R7" s="13"/>
      <c r="S7" s="14"/>
      <c r="T7" s="14"/>
      <c r="U7" s="14"/>
    </row>
    <row r="8" spans="1:21">
      <c r="A8" s="273" t="s">
        <v>12</v>
      </c>
      <c r="B8" s="273"/>
      <c r="C8" s="249" t="s">
        <v>64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10"/>
      <c r="O8" s="8"/>
      <c r="P8" s="10"/>
      <c r="Q8" s="10"/>
      <c r="R8" s="10"/>
      <c r="S8" s="8"/>
      <c r="T8" s="8"/>
      <c r="U8" s="8"/>
    </row>
    <row r="9" spans="1:21">
      <c r="A9" s="273" t="s">
        <v>14</v>
      </c>
      <c r="B9" s="273"/>
      <c r="C9" s="249" t="s">
        <v>72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10"/>
      <c r="O9" s="252"/>
      <c r="P9" s="252"/>
      <c r="Q9" s="252"/>
      <c r="R9" s="252"/>
      <c r="S9" s="252"/>
      <c r="T9" s="252"/>
      <c r="U9" s="252"/>
    </row>
    <row r="10" spans="1:21">
      <c r="A10" s="273" t="s">
        <v>37</v>
      </c>
      <c r="B10" s="273"/>
      <c r="C10" s="253" t="e">
        <f>#REF!</f>
        <v>#REF!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5"/>
      <c r="N10" s="8"/>
      <c r="O10" s="252"/>
      <c r="P10" s="252"/>
      <c r="Q10" s="252"/>
      <c r="R10" s="252"/>
      <c r="S10" s="252"/>
      <c r="T10" s="252"/>
      <c r="U10" s="252"/>
    </row>
    <row r="11" spans="1:21">
      <c r="A11" s="273" t="s">
        <v>19</v>
      </c>
      <c r="B11" s="273"/>
      <c r="C11" s="249">
        <f>C12</f>
        <v>1194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10"/>
      <c r="O11" s="252"/>
      <c r="P11" s="252"/>
      <c r="Q11" s="252"/>
      <c r="R11" s="252"/>
      <c r="S11" s="252"/>
      <c r="T11" s="252"/>
      <c r="U11" s="252"/>
    </row>
    <row r="12" spans="1:21">
      <c r="A12" s="273" t="s">
        <v>18</v>
      </c>
      <c r="B12" s="273"/>
      <c r="C12" s="249">
        <f>F86</f>
        <v>1194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16"/>
      <c r="O12" s="252"/>
      <c r="P12" s="252"/>
      <c r="Q12" s="252"/>
      <c r="R12" s="252"/>
      <c r="S12" s="252"/>
      <c r="T12" s="252"/>
      <c r="U12" s="252"/>
    </row>
    <row r="13" spans="1:21">
      <c r="A13" s="273" t="s">
        <v>23</v>
      </c>
      <c r="B13" s="273"/>
      <c r="C13" s="269">
        <f>H86</f>
        <v>3004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16"/>
      <c r="O13" s="8"/>
      <c r="P13" s="8"/>
      <c r="Q13" s="10"/>
      <c r="R13" s="10"/>
      <c r="S13" s="8"/>
      <c r="T13" s="8"/>
      <c r="U13" s="8"/>
    </row>
    <row r="14" spans="1:21">
      <c r="A14" s="34"/>
      <c r="B14" s="17"/>
      <c r="C14" s="9"/>
      <c r="D14" s="9"/>
      <c r="E14" s="9"/>
      <c r="F14" s="35"/>
      <c r="G14" s="35"/>
      <c r="H14" s="35"/>
      <c r="I14" s="36"/>
      <c r="J14" s="8"/>
      <c r="K14" s="10"/>
      <c r="L14" s="18"/>
      <c r="M14" s="18"/>
      <c r="N14" s="16"/>
      <c r="O14" s="8"/>
      <c r="P14" s="8"/>
      <c r="Q14" s="10"/>
      <c r="R14" s="10"/>
      <c r="S14" s="8"/>
      <c r="T14" s="8"/>
      <c r="U14" s="8"/>
    </row>
    <row r="15" spans="1:21">
      <c r="A15" s="274" t="s">
        <v>17</v>
      </c>
      <c r="B15" s="275"/>
      <c r="C15" s="19"/>
      <c r="D15" s="19"/>
      <c r="E15" s="19"/>
      <c r="F15" s="151"/>
      <c r="G15" s="35"/>
      <c r="H15" s="35"/>
      <c r="I15" s="36"/>
      <c r="J15" s="20"/>
      <c r="K15" s="20"/>
      <c r="L15" s="21"/>
      <c r="M15" s="21"/>
      <c r="N15" s="22"/>
      <c r="O15" s="20"/>
      <c r="P15" s="20"/>
      <c r="Q15" s="20"/>
      <c r="R15" s="20"/>
      <c r="S15" s="20"/>
      <c r="T15" s="20"/>
      <c r="U15" s="20"/>
    </row>
    <row r="16" spans="1:21">
      <c r="A16" s="276" t="s">
        <v>30</v>
      </c>
      <c r="B16" s="276"/>
      <c r="C16" s="47" t="s">
        <v>27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>
      <c r="A17" s="276" t="s">
        <v>31</v>
      </c>
      <c r="B17" s="276"/>
      <c r="C17" s="47" t="s">
        <v>28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>
      <c r="A18" s="276" t="s">
        <v>32</v>
      </c>
      <c r="B18" s="276"/>
      <c r="C18" s="47" t="s">
        <v>29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5" thickBot="1">
      <c r="A19" s="25"/>
      <c r="B19" s="10"/>
      <c r="C19" s="257"/>
      <c r="D19" s="257"/>
      <c r="E19" s="257"/>
      <c r="F19" s="257"/>
      <c r="G19" s="257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</row>
    <row r="20" spans="1:21" s="3" customFormat="1" ht="27.75" customHeight="1" thickBot="1">
      <c r="A20" s="236" t="s">
        <v>3</v>
      </c>
      <c r="B20" s="239" t="s">
        <v>25</v>
      </c>
      <c r="C20" s="259" t="s">
        <v>16</v>
      </c>
      <c r="D20" s="259" t="s">
        <v>20</v>
      </c>
      <c r="E20" s="259" t="s">
        <v>11</v>
      </c>
      <c r="F20" s="251" t="s">
        <v>22</v>
      </c>
      <c r="G20" s="251"/>
      <c r="H20" s="250" t="s">
        <v>24</v>
      </c>
      <c r="I20" s="256" t="s">
        <v>1</v>
      </c>
      <c r="J20" s="263" t="s">
        <v>4</v>
      </c>
      <c r="K20" s="264"/>
      <c r="L20" s="264"/>
      <c r="M20" s="264"/>
      <c r="N20" s="264"/>
      <c r="O20" s="265"/>
      <c r="P20" s="263" t="s">
        <v>8</v>
      </c>
      <c r="Q20" s="264"/>
      <c r="R20" s="264"/>
      <c r="S20" s="264"/>
      <c r="T20" s="264"/>
      <c r="U20" s="265"/>
    </row>
    <row r="21" spans="1:21" s="3" customFormat="1" ht="15" thickBot="1">
      <c r="A21" s="237"/>
      <c r="B21" s="239"/>
      <c r="C21" s="259"/>
      <c r="D21" s="259"/>
      <c r="E21" s="259"/>
      <c r="F21" s="250" t="s">
        <v>26</v>
      </c>
      <c r="G21" s="250" t="s">
        <v>15</v>
      </c>
      <c r="H21" s="250"/>
      <c r="I21" s="256"/>
      <c r="J21" s="260" t="s">
        <v>5</v>
      </c>
      <c r="K21" s="261"/>
      <c r="L21" s="262"/>
      <c r="M21" s="266" t="s">
        <v>7</v>
      </c>
      <c r="N21" s="267"/>
      <c r="O21" s="268"/>
      <c r="P21" s="270" t="s">
        <v>9</v>
      </c>
      <c r="Q21" s="271"/>
      <c r="R21" s="272"/>
      <c r="S21" s="230" t="s">
        <v>10</v>
      </c>
      <c r="T21" s="231"/>
      <c r="U21" s="232"/>
    </row>
    <row r="22" spans="1:21" s="3" customFormat="1">
      <c r="A22" s="237"/>
      <c r="B22" s="239"/>
      <c r="C22" s="259"/>
      <c r="D22" s="259"/>
      <c r="E22" s="259"/>
      <c r="F22" s="250"/>
      <c r="G22" s="250"/>
      <c r="H22" s="250"/>
      <c r="I22" s="256"/>
      <c r="J22" s="244" t="s">
        <v>2</v>
      </c>
      <c r="K22" s="26" t="s">
        <v>6</v>
      </c>
      <c r="L22" s="242" t="s">
        <v>1</v>
      </c>
      <c r="M22" s="244" t="s">
        <v>2</v>
      </c>
      <c r="N22" s="26" t="s">
        <v>6</v>
      </c>
      <c r="O22" s="242" t="s">
        <v>1</v>
      </c>
      <c r="P22" s="244" t="s">
        <v>2</v>
      </c>
      <c r="Q22" s="26" t="s">
        <v>6</v>
      </c>
      <c r="R22" s="240" t="s">
        <v>1</v>
      </c>
      <c r="S22" s="244" t="s">
        <v>2</v>
      </c>
      <c r="T22" s="26" t="s">
        <v>6</v>
      </c>
      <c r="U22" s="240" t="s">
        <v>1</v>
      </c>
    </row>
    <row r="23" spans="1:21" s="3" customFormat="1">
      <c r="A23" s="238"/>
      <c r="B23" s="239"/>
      <c r="C23" s="259"/>
      <c r="D23" s="259"/>
      <c r="E23" s="259"/>
      <c r="F23" s="250"/>
      <c r="G23" s="250"/>
      <c r="H23" s="250"/>
      <c r="I23" s="256"/>
      <c r="J23" s="245"/>
      <c r="K23" s="24" t="s">
        <v>21</v>
      </c>
      <c r="L23" s="243"/>
      <c r="M23" s="245"/>
      <c r="N23" s="24" t="s">
        <v>21</v>
      </c>
      <c r="O23" s="243"/>
      <c r="P23" s="245"/>
      <c r="Q23" s="24" t="s">
        <v>21</v>
      </c>
      <c r="R23" s="241"/>
      <c r="S23" s="245"/>
      <c r="T23" s="24" t="s">
        <v>21</v>
      </c>
      <c r="U23" s="241"/>
    </row>
    <row r="24" spans="1:21" s="3" customFormat="1" ht="15" thickBot="1">
      <c r="A24" s="233" t="s">
        <v>34</v>
      </c>
      <c r="B24" s="234"/>
      <c r="C24" s="234"/>
      <c r="D24" s="234"/>
      <c r="E24" s="235"/>
      <c r="F24" s="5">
        <f t="shared" ref="F24:U24" si="0">SUM(F25:F26)</f>
        <v>30</v>
      </c>
      <c r="G24" s="5">
        <f t="shared" si="0"/>
        <v>0</v>
      </c>
      <c r="H24" s="5">
        <f t="shared" si="0"/>
        <v>100</v>
      </c>
      <c r="I24" s="23">
        <f t="shared" si="0"/>
        <v>4</v>
      </c>
      <c r="J24" s="6">
        <f t="shared" si="0"/>
        <v>30</v>
      </c>
      <c r="K24" s="5">
        <f t="shared" si="0"/>
        <v>0</v>
      </c>
      <c r="L24" s="7">
        <f t="shared" si="0"/>
        <v>4</v>
      </c>
      <c r="M24" s="6">
        <f t="shared" si="0"/>
        <v>0</v>
      </c>
      <c r="N24" s="5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  <c r="R24" s="7">
        <f t="shared" si="0"/>
        <v>0</v>
      </c>
      <c r="S24" s="7">
        <f t="shared" si="0"/>
        <v>0</v>
      </c>
      <c r="T24" s="7">
        <f t="shared" si="0"/>
        <v>0</v>
      </c>
      <c r="U24" s="23">
        <f t="shared" si="0"/>
        <v>0</v>
      </c>
    </row>
    <row r="25" spans="1:21" s="49" customFormat="1" ht="14.25" customHeight="1">
      <c r="A25" s="65">
        <v>1</v>
      </c>
      <c r="B25" s="66" t="s">
        <v>43</v>
      </c>
      <c r="C25" s="53" t="s">
        <v>44</v>
      </c>
      <c r="D25" s="67" t="s">
        <v>44</v>
      </c>
      <c r="E25" s="67" t="s">
        <v>45</v>
      </c>
      <c r="F25" s="52">
        <v>15</v>
      </c>
      <c r="G25" s="68">
        <v>0</v>
      </c>
      <c r="H25" s="68">
        <v>50</v>
      </c>
      <c r="I25" s="51">
        <v>2</v>
      </c>
      <c r="J25" s="70">
        <v>15</v>
      </c>
      <c r="K25" s="71"/>
      <c r="L25" s="72">
        <v>2</v>
      </c>
      <c r="M25" s="55"/>
      <c r="N25" s="73"/>
      <c r="O25" s="74"/>
      <c r="P25" s="75"/>
      <c r="Q25" s="73"/>
      <c r="R25" s="74"/>
      <c r="S25" s="57"/>
      <c r="T25" s="56"/>
      <c r="U25" s="120"/>
    </row>
    <row r="26" spans="1:21" s="49" customFormat="1" ht="14.25" customHeight="1">
      <c r="A26" s="76">
        <v>2</v>
      </c>
      <c r="B26" s="77" t="s">
        <v>46</v>
      </c>
      <c r="C26" s="78" t="s">
        <v>44</v>
      </c>
      <c r="D26" s="78" t="s">
        <v>44</v>
      </c>
      <c r="E26" s="78" t="s">
        <v>45</v>
      </c>
      <c r="F26" s="79">
        <v>15</v>
      </c>
      <c r="G26" s="80">
        <v>0</v>
      </c>
      <c r="H26" s="80">
        <v>50</v>
      </c>
      <c r="I26" s="80">
        <v>2</v>
      </c>
      <c r="J26" s="81">
        <v>15</v>
      </c>
      <c r="K26" s="78"/>
      <c r="L26" s="82">
        <v>2</v>
      </c>
      <c r="M26" s="83"/>
      <c r="N26" s="84"/>
      <c r="O26" s="85"/>
      <c r="P26" s="83"/>
      <c r="Q26" s="84"/>
      <c r="R26" s="85"/>
      <c r="S26" s="86"/>
      <c r="T26" s="84"/>
      <c r="U26" s="120"/>
    </row>
    <row r="27" spans="1:21" s="38" customFormat="1" ht="15" thickBot="1">
      <c r="A27" s="227" t="s">
        <v>33</v>
      </c>
      <c r="B27" s="227"/>
      <c r="C27" s="227"/>
      <c r="D27" s="227"/>
      <c r="E27" s="227"/>
      <c r="F27" s="28">
        <f>F28</f>
        <v>80</v>
      </c>
      <c r="G27" s="28">
        <f>G28</f>
        <v>80</v>
      </c>
      <c r="H27" s="28">
        <f>H28</f>
        <v>500</v>
      </c>
      <c r="I27" s="28">
        <f>I28</f>
        <v>20</v>
      </c>
      <c r="J27" s="27">
        <f t="shared" ref="J27:U27" si="1">SUM(J28:J28)</f>
        <v>0</v>
      </c>
      <c r="K27" s="28">
        <f t="shared" si="1"/>
        <v>0</v>
      </c>
      <c r="L27" s="29">
        <f t="shared" si="1"/>
        <v>0</v>
      </c>
      <c r="M27" s="27">
        <f t="shared" si="1"/>
        <v>0</v>
      </c>
      <c r="N27" s="28">
        <f t="shared" si="1"/>
        <v>20</v>
      </c>
      <c r="O27" s="29">
        <f t="shared" si="1"/>
        <v>2</v>
      </c>
      <c r="P27" s="27">
        <f t="shared" si="1"/>
        <v>0</v>
      </c>
      <c r="Q27" s="28">
        <f t="shared" si="1"/>
        <v>30</v>
      </c>
      <c r="R27" s="30">
        <f t="shared" si="1"/>
        <v>3</v>
      </c>
      <c r="S27" s="27">
        <f t="shared" si="1"/>
        <v>0</v>
      </c>
      <c r="T27" s="28">
        <f t="shared" si="1"/>
        <v>30</v>
      </c>
      <c r="U27" s="30">
        <f t="shared" si="1"/>
        <v>15</v>
      </c>
    </row>
    <row r="28" spans="1:21" customFormat="1" ht="19.5" customHeight="1" thickBot="1">
      <c r="A28" s="87">
        <v>3</v>
      </c>
      <c r="B28" s="88" t="s">
        <v>47</v>
      </c>
      <c r="C28" s="89" t="s">
        <v>48</v>
      </c>
      <c r="D28" s="90" t="s">
        <v>49</v>
      </c>
      <c r="E28" s="91" t="s">
        <v>50</v>
      </c>
      <c r="F28" s="92">
        <v>80</v>
      </c>
      <c r="G28" s="93">
        <v>80</v>
      </c>
      <c r="H28" s="92">
        <v>500</v>
      </c>
      <c r="I28" s="94">
        <v>20</v>
      </c>
      <c r="J28" s="95"/>
      <c r="K28" s="96"/>
      <c r="L28" s="97"/>
      <c r="M28" s="98"/>
      <c r="N28" s="99">
        <v>20</v>
      </c>
      <c r="O28" s="100">
        <v>2</v>
      </c>
      <c r="P28" s="101"/>
      <c r="Q28" s="99">
        <v>30</v>
      </c>
      <c r="R28" s="102">
        <v>3</v>
      </c>
      <c r="S28" s="101"/>
      <c r="T28" s="99">
        <v>30</v>
      </c>
      <c r="U28" s="120">
        <v>15</v>
      </c>
    </row>
    <row r="29" spans="1:21" s="38" customFormat="1">
      <c r="A29" s="227" t="s">
        <v>41</v>
      </c>
      <c r="B29" s="227"/>
      <c r="C29" s="227"/>
      <c r="D29" s="227"/>
      <c r="E29" s="227"/>
      <c r="F29" s="28">
        <f t="shared" ref="F29:U29" si="2">SUM(F30:F51)</f>
        <v>690</v>
      </c>
      <c r="G29" s="28">
        <f t="shared" si="2"/>
        <v>345</v>
      </c>
      <c r="H29" s="28">
        <f t="shared" si="2"/>
        <v>1550</v>
      </c>
      <c r="I29" s="28">
        <f t="shared" si="2"/>
        <v>62</v>
      </c>
      <c r="J29" s="28">
        <f t="shared" si="2"/>
        <v>105</v>
      </c>
      <c r="K29" s="28">
        <f t="shared" si="2"/>
        <v>135</v>
      </c>
      <c r="L29" s="28">
        <f t="shared" si="2"/>
        <v>26</v>
      </c>
      <c r="M29" s="28">
        <f t="shared" si="2"/>
        <v>135</v>
      </c>
      <c r="N29" s="28">
        <f t="shared" si="2"/>
        <v>75</v>
      </c>
      <c r="O29" s="28">
        <f t="shared" si="2"/>
        <v>18</v>
      </c>
      <c r="P29" s="28">
        <f t="shared" si="2"/>
        <v>135</v>
      </c>
      <c r="Q29" s="28">
        <f t="shared" si="2"/>
        <v>45</v>
      </c>
      <c r="R29" s="28">
        <f t="shared" si="2"/>
        <v>13</v>
      </c>
      <c r="S29" s="28">
        <f t="shared" si="2"/>
        <v>0</v>
      </c>
      <c r="T29" s="28">
        <f t="shared" si="2"/>
        <v>60</v>
      </c>
      <c r="U29" s="30">
        <f t="shared" si="2"/>
        <v>5</v>
      </c>
    </row>
    <row r="30" spans="1:21" s="49" customFormat="1" ht="12.75">
      <c r="A30" s="103">
        <v>4</v>
      </c>
      <c r="B30" s="202" t="s">
        <v>65</v>
      </c>
      <c r="C30" s="111" t="s">
        <v>44</v>
      </c>
      <c r="D30" s="111" t="s">
        <v>44</v>
      </c>
      <c r="E30" s="104" t="s">
        <v>51</v>
      </c>
      <c r="F30" s="105">
        <v>30</v>
      </c>
      <c r="G30" s="69">
        <v>30</v>
      </c>
      <c r="H30" s="105">
        <v>100</v>
      </c>
      <c r="I30" s="123">
        <v>4</v>
      </c>
      <c r="J30" s="71"/>
      <c r="K30" s="71">
        <v>30</v>
      </c>
      <c r="L30" s="182">
        <v>4</v>
      </c>
      <c r="M30" s="104"/>
      <c r="N30" s="104"/>
      <c r="O30" s="157"/>
      <c r="P30" s="104"/>
      <c r="Q30" s="104"/>
      <c r="R30" s="157"/>
      <c r="S30" s="104"/>
      <c r="T30" s="104"/>
      <c r="U30" s="120"/>
    </row>
    <row r="31" spans="1:21" s="49" customFormat="1" ht="12.75">
      <c r="A31" s="103">
        <v>5</v>
      </c>
      <c r="B31" s="203" t="s">
        <v>91</v>
      </c>
      <c r="C31" s="104" t="s">
        <v>44</v>
      </c>
      <c r="D31" s="104" t="s">
        <v>44</v>
      </c>
      <c r="E31" s="104" t="s">
        <v>45</v>
      </c>
      <c r="F31" s="105">
        <v>30</v>
      </c>
      <c r="G31" s="107">
        <v>0</v>
      </c>
      <c r="H31" s="107">
        <v>50</v>
      </c>
      <c r="I31" s="107">
        <v>2</v>
      </c>
      <c r="J31" s="152"/>
      <c r="K31" s="152"/>
      <c r="L31" s="152"/>
      <c r="M31" s="152"/>
      <c r="N31" s="152"/>
      <c r="O31" s="152"/>
      <c r="P31" s="152">
        <v>30</v>
      </c>
      <c r="Q31" s="152"/>
      <c r="R31" s="152">
        <v>2</v>
      </c>
      <c r="S31" s="146"/>
      <c r="T31" s="146"/>
      <c r="U31" s="120"/>
    </row>
    <row r="32" spans="1:21" s="49" customFormat="1" ht="12.75">
      <c r="A32" s="103">
        <v>6</v>
      </c>
      <c r="B32" s="50" t="s">
        <v>92</v>
      </c>
      <c r="C32" s="104" t="s">
        <v>44</v>
      </c>
      <c r="D32" s="104" t="s">
        <v>44</v>
      </c>
      <c r="E32" s="104" t="s">
        <v>51</v>
      </c>
      <c r="F32" s="105">
        <v>30</v>
      </c>
      <c r="G32" s="107">
        <v>30</v>
      </c>
      <c r="H32" s="106">
        <v>50</v>
      </c>
      <c r="I32" s="123">
        <v>2</v>
      </c>
      <c r="J32" s="152"/>
      <c r="K32" s="152"/>
      <c r="L32" s="157"/>
      <c r="M32" s="146"/>
      <c r="N32" s="146"/>
      <c r="O32" s="157"/>
      <c r="P32" s="104"/>
      <c r="Q32" s="104"/>
      <c r="R32" s="157"/>
      <c r="S32" s="104"/>
      <c r="T32" s="104">
        <v>30</v>
      </c>
      <c r="U32" s="157">
        <v>2</v>
      </c>
    </row>
    <row r="33" spans="1:34" s="49" customFormat="1" ht="12.75">
      <c r="A33" s="110">
        <v>7</v>
      </c>
      <c r="B33" s="103" t="s">
        <v>119</v>
      </c>
      <c r="C33" s="104" t="s">
        <v>44</v>
      </c>
      <c r="D33" s="104" t="s">
        <v>44</v>
      </c>
      <c r="E33" s="104" t="s">
        <v>45</v>
      </c>
      <c r="F33" s="106">
        <v>45</v>
      </c>
      <c r="G33" s="106">
        <v>0</v>
      </c>
      <c r="H33" s="106">
        <v>100</v>
      </c>
      <c r="I33" s="123">
        <v>4</v>
      </c>
      <c r="J33" s="71">
        <v>15</v>
      </c>
      <c r="K33" s="71"/>
      <c r="L33" s="182">
        <v>2</v>
      </c>
      <c r="M33" s="146">
        <v>30</v>
      </c>
      <c r="N33" s="146"/>
      <c r="O33" s="157">
        <v>2</v>
      </c>
      <c r="P33" s="104"/>
      <c r="Q33" s="104"/>
      <c r="R33" s="157"/>
      <c r="S33" s="104"/>
      <c r="T33" s="104"/>
      <c r="U33" s="120"/>
    </row>
    <row r="34" spans="1:34" s="49" customFormat="1" ht="12.75">
      <c r="A34" s="103">
        <v>8</v>
      </c>
      <c r="B34" s="103" t="s">
        <v>93</v>
      </c>
      <c r="C34" s="104" t="s">
        <v>44</v>
      </c>
      <c r="D34" s="104" t="s">
        <v>44</v>
      </c>
      <c r="E34" s="104" t="s">
        <v>45</v>
      </c>
      <c r="F34" s="105">
        <v>30</v>
      </c>
      <c r="G34" s="106">
        <v>0</v>
      </c>
      <c r="H34" s="105">
        <v>50</v>
      </c>
      <c r="I34" s="123">
        <v>2</v>
      </c>
      <c r="J34" s="152"/>
      <c r="K34" s="152"/>
      <c r="L34" s="159"/>
      <c r="M34" s="152"/>
      <c r="N34" s="104"/>
      <c r="O34" s="157"/>
      <c r="P34" s="104">
        <v>30</v>
      </c>
      <c r="Q34" s="104"/>
      <c r="R34" s="157">
        <v>2</v>
      </c>
      <c r="S34" s="146"/>
      <c r="T34" s="146"/>
      <c r="U34" s="120"/>
    </row>
    <row r="35" spans="1:34" s="49" customFormat="1" ht="12.75">
      <c r="A35" s="110">
        <v>9</v>
      </c>
      <c r="B35" s="103" t="s">
        <v>94</v>
      </c>
      <c r="C35" s="112" t="s">
        <v>44</v>
      </c>
      <c r="D35" s="112" t="s">
        <v>44</v>
      </c>
      <c r="E35" s="84" t="s">
        <v>45</v>
      </c>
      <c r="F35" s="79">
        <v>30</v>
      </c>
      <c r="G35" s="80">
        <v>0</v>
      </c>
      <c r="H35" s="79">
        <v>50</v>
      </c>
      <c r="I35" s="125">
        <v>2</v>
      </c>
      <c r="J35" s="158"/>
      <c r="K35" s="158"/>
      <c r="L35" s="159"/>
      <c r="M35" s="84"/>
      <c r="N35" s="84"/>
      <c r="O35" s="159"/>
      <c r="P35" s="84">
        <v>30</v>
      </c>
      <c r="Q35" s="84"/>
      <c r="R35" s="159">
        <v>2</v>
      </c>
      <c r="S35" s="84"/>
      <c r="T35" s="84"/>
      <c r="U35" s="85"/>
    </row>
    <row r="36" spans="1:34" s="153" customFormat="1" ht="12.75">
      <c r="A36" s="103">
        <v>10</v>
      </c>
      <c r="B36" s="204" t="s">
        <v>95</v>
      </c>
      <c r="C36" s="104" t="s">
        <v>44</v>
      </c>
      <c r="D36" s="104" t="s">
        <v>44</v>
      </c>
      <c r="E36" s="104" t="s">
        <v>52</v>
      </c>
      <c r="F36" s="105">
        <v>45</v>
      </c>
      <c r="G36" s="105">
        <v>15</v>
      </c>
      <c r="H36" s="105">
        <v>100</v>
      </c>
      <c r="I36" s="123">
        <v>4</v>
      </c>
      <c r="J36" s="104"/>
      <c r="K36" s="104"/>
      <c r="L36" s="159"/>
      <c r="M36" s="104">
        <v>30</v>
      </c>
      <c r="N36" s="104">
        <v>15</v>
      </c>
      <c r="O36" s="104">
        <v>4</v>
      </c>
      <c r="P36" s="104"/>
      <c r="Q36" s="104"/>
      <c r="R36" s="157"/>
      <c r="S36" s="121"/>
      <c r="T36" s="104"/>
      <c r="U36" s="159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</row>
    <row r="37" spans="1:34" s="154" customFormat="1">
      <c r="A37" s="103">
        <v>11</v>
      </c>
      <c r="B37" s="205" t="s">
        <v>97</v>
      </c>
      <c r="C37" s="56" t="s">
        <v>44</v>
      </c>
      <c r="D37" s="56" t="s">
        <v>44</v>
      </c>
      <c r="E37" s="56" t="s">
        <v>51</v>
      </c>
      <c r="F37" s="52">
        <v>15</v>
      </c>
      <c r="G37" s="52">
        <v>0</v>
      </c>
      <c r="H37" s="52">
        <v>50</v>
      </c>
      <c r="I37" s="123">
        <v>2</v>
      </c>
      <c r="J37" s="55"/>
      <c r="K37" s="56"/>
      <c r="L37" s="159"/>
      <c r="M37" s="55">
        <v>15</v>
      </c>
      <c r="N37" s="56"/>
      <c r="O37" s="118">
        <v>2</v>
      </c>
      <c r="P37" s="55"/>
      <c r="Q37" s="56"/>
      <c r="R37" s="157"/>
      <c r="S37" s="57"/>
      <c r="T37" s="56"/>
      <c r="U37" s="159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154" customFormat="1">
      <c r="A38" s="103">
        <v>12</v>
      </c>
      <c r="B38" s="103" t="s">
        <v>90</v>
      </c>
      <c r="C38" s="104" t="s">
        <v>44</v>
      </c>
      <c r="D38" s="104" t="s">
        <v>44</v>
      </c>
      <c r="E38" s="104" t="s">
        <v>51</v>
      </c>
      <c r="F38" s="105">
        <v>30</v>
      </c>
      <c r="G38" s="69">
        <v>30</v>
      </c>
      <c r="H38" s="69">
        <v>75</v>
      </c>
      <c r="I38" s="123">
        <v>3</v>
      </c>
      <c r="J38" s="121"/>
      <c r="K38" s="104">
        <v>30</v>
      </c>
      <c r="L38" s="120">
        <v>3</v>
      </c>
      <c r="M38" s="121"/>
      <c r="N38" s="104"/>
      <c r="O38" s="120"/>
      <c r="P38" s="121"/>
      <c r="Q38" s="104"/>
      <c r="R38" s="120"/>
      <c r="S38" s="121"/>
      <c r="T38" s="104"/>
      <c r="U38" s="159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54" customFormat="1">
      <c r="A39" s="103">
        <v>13</v>
      </c>
      <c r="B39" s="205" t="s">
        <v>98</v>
      </c>
      <c r="C39" s="104" t="s">
        <v>44</v>
      </c>
      <c r="D39" s="104" t="s">
        <v>44</v>
      </c>
      <c r="E39" s="104" t="s">
        <v>51</v>
      </c>
      <c r="F39" s="105">
        <v>30</v>
      </c>
      <c r="G39" s="105">
        <v>30</v>
      </c>
      <c r="H39" s="105">
        <v>75</v>
      </c>
      <c r="I39" s="123">
        <v>3</v>
      </c>
      <c r="J39" s="104"/>
      <c r="K39" s="104"/>
      <c r="L39" s="159"/>
      <c r="M39" s="104"/>
      <c r="N39" s="104"/>
      <c r="O39" s="159"/>
      <c r="P39" s="104"/>
      <c r="Q39" s="56"/>
      <c r="R39" s="159"/>
      <c r="S39" s="104"/>
      <c r="T39" s="104">
        <v>30</v>
      </c>
      <c r="U39" s="159">
        <v>3</v>
      </c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54" customFormat="1">
      <c r="A40" s="103">
        <v>14</v>
      </c>
      <c r="B40" s="205" t="s">
        <v>99</v>
      </c>
      <c r="C40" s="104" t="s">
        <v>44</v>
      </c>
      <c r="D40" s="104" t="s">
        <v>44</v>
      </c>
      <c r="E40" s="104" t="s">
        <v>51</v>
      </c>
      <c r="F40" s="105">
        <v>30</v>
      </c>
      <c r="G40" s="105">
        <v>30</v>
      </c>
      <c r="H40" s="105">
        <v>75</v>
      </c>
      <c r="I40" s="123">
        <v>3</v>
      </c>
      <c r="J40" s="104"/>
      <c r="K40" s="104"/>
      <c r="L40" s="159"/>
      <c r="M40" s="104"/>
      <c r="N40" s="71">
        <v>30</v>
      </c>
      <c r="O40" s="159">
        <v>3</v>
      </c>
      <c r="P40" s="104"/>
      <c r="Q40" s="104"/>
      <c r="R40" s="159"/>
      <c r="S40" s="104"/>
      <c r="T40" s="104"/>
      <c r="U40" s="159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54" customFormat="1">
      <c r="A41" s="103">
        <v>15</v>
      </c>
      <c r="B41" s="206" t="s">
        <v>100</v>
      </c>
      <c r="C41" s="104" t="s">
        <v>44</v>
      </c>
      <c r="D41" s="104" t="s">
        <v>44</v>
      </c>
      <c r="E41" s="104" t="s">
        <v>52</v>
      </c>
      <c r="F41" s="105">
        <v>45</v>
      </c>
      <c r="G41" s="69">
        <v>15</v>
      </c>
      <c r="H41" s="69">
        <v>100</v>
      </c>
      <c r="I41" s="123">
        <v>4</v>
      </c>
      <c r="J41" s="119">
        <v>30</v>
      </c>
      <c r="K41" s="104">
        <v>15</v>
      </c>
      <c r="L41" s="159">
        <v>4</v>
      </c>
      <c r="M41" s="121"/>
      <c r="N41" s="104"/>
      <c r="O41" s="120"/>
      <c r="P41" s="121"/>
      <c r="Q41" s="104"/>
      <c r="R41" s="120"/>
      <c r="S41" s="121"/>
      <c r="T41" s="104"/>
      <c r="U41" s="120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49" customFormat="1" ht="15" customHeight="1">
      <c r="A42" s="103">
        <v>16</v>
      </c>
      <c r="B42" s="50" t="s">
        <v>101</v>
      </c>
      <c r="C42" s="112" t="s">
        <v>44</v>
      </c>
      <c r="D42" s="112" t="s">
        <v>44</v>
      </c>
      <c r="E42" s="113" t="s">
        <v>45</v>
      </c>
      <c r="F42" s="107">
        <v>30</v>
      </c>
      <c r="G42" s="107">
        <v>0</v>
      </c>
      <c r="H42" s="107">
        <v>50</v>
      </c>
      <c r="I42" s="107">
        <v>2</v>
      </c>
      <c r="J42" s="152"/>
      <c r="K42" s="152"/>
      <c r="L42" s="152"/>
      <c r="M42" s="152">
        <v>30</v>
      </c>
      <c r="N42" s="152"/>
      <c r="O42" s="152">
        <v>2</v>
      </c>
      <c r="P42" s="104"/>
      <c r="Q42" s="104"/>
      <c r="R42" s="157"/>
      <c r="S42" s="104"/>
      <c r="T42" s="104"/>
      <c r="U42" s="120"/>
    </row>
    <row r="43" spans="1:34" s="49" customFormat="1" ht="12.75">
      <c r="A43" s="103">
        <v>17</v>
      </c>
      <c r="B43" s="50" t="s">
        <v>102</v>
      </c>
      <c r="C43" s="104" t="s">
        <v>44</v>
      </c>
      <c r="D43" s="104" t="s">
        <v>44</v>
      </c>
      <c r="E43" s="104" t="s">
        <v>51</v>
      </c>
      <c r="F43" s="106">
        <v>30</v>
      </c>
      <c r="G43" s="107">
        <v>30</v>
      </c>
      <c r="H43" s="107">
        <v>75</v>
      </c>
      <c r="I43" s="123">
        <v>3</v>
      </c>
      <c r="J43" s="104"/>
      <c r="K43" s="104">
        <v>30</v>
      </c>
      <c r="L43" s="159">
        <v>3</v>
      </c>
      <c r="M43" s="71"/>
      <c r="N43" s="71"/>
      <c r="O43" s="182"/>
      <c r="S43" s="104"/>
      <c r="T43" s="104"/>
      <c r="U43" s="120"/>
    </row>
    <row r="44" spans="1:34" s="49" customFormat="1" ht="15" customHeight="1">
      <c r="A44" s="103">
        <v>19</v>
      </c>
      <c r="B44" s="50" t="s">
        <v>66</v>
      </c>
      <c r="C44" s="112" t="s">
        <v>44</v>
      </c>
      <c r="D44" s="112" t="s">
        <v>44</v>
      </c>
      <c r="E44" s="113" t="s">
        <v>45</v>
      </c>
      <c r="F44" s="106">
        <v>30</v>
      </c>
      <c r="G44" s="106">
        <v>0</v>
      </c>
      <c r="H44" s="106">
        <v>100</v>
      </c>
      <c r="I44" s="176">
        <v>4</v>
      </c>
      <c r="J44" s="185">
        <v>30</v>
      </c>
      <c r="K44" s="71"/>
      <c r="L44" s="191">
        <v>4</v>
      </c>
      <c r="M44" s="104"/>
      <c r="N44" s="104"/>
      <c r="O44" s="157"/>
      <c r="P44" s="104"/>
      <c r="Q44" s="104"/>
      <c r="R44" s="157"/>
      <c r="S44" s="152"/>
      <c r="T44" s="152"/>
      <c r="U44" s="120"/>
    </row>
    <row r="45" spans="1:34" s="49" customFormat="1" ht="15" customHeight="1">
      <c r="A45" s="103">
        <v>20</v>
      </c>
      <c r="B45" s="50" t="s">
        <v>67</v>
      </c>
      <c r="C45" s="112" t="s">
        <v>44</v>
      </c>
      <c r="D45" s="112" t="s">
        <v>44</v>
      </c>
      <c r="E45" s="113" t="s">
        <v>45</v>
      </c>
      <c r="F45" s="108">
        <v>30</v>
      </c>
      <c r="G45" s="109">
        <v>30</v>
      </c>
      <c r="H45" s="109">
        <v>75</v>
      </c>
      <c r="I45" s="176">
        <v>3</v>
      </c>
      <c r="J45" s="185">
        <v>30</v>
      </c>
      <c r="K45" s="104"/>
      <c r="L45" s="191">
        <v>3</v>
      </c>
      <c r="M45" s="104"/>
      <c r="N45" s="104"/>
      <c r="O45" s="157"/>
      <c r="P45" s="104"/>
      <c r="Q45" s="104"/>
      <c r="R45" s="157"/>
      <c r="S45" s="104"/>
      <c r="T45" s="104"/>
      <c r="U45" s="120"/>
    </row>
    <row r="46" spans="1:34" s="49" customFormat="1" ht="12.75">
      <c r="A46" s="103">
        <v>21</v>
      </c>
      <c r="B46" s="50" t="s">
        <v>103</v>
      </c>
      <c r="C46" s="111" t="s">
        <v>44</v>
      </c>
      <c r="D46" s="111" t="s">
        <v>44</v>
      </c>
      <c r="E46" s="104" t="s">
        <v>51</v>
      </c>
      <c r="F46" s="106">
        <v>30</v>
      </c>
      <c r="G46" s="107">
        <v>30</v>
      </c>
      <c r="H46" s="107">
        <v>75</v>
      </c>
      <c r="I46" s="176">
        <v>3</v>
      </c>
      <c r="J46" s="104"/>
      <c r="K46" s="71"/>
      <c r="L46" s="191"/>
      <c r="M46" s="104"/>
      <c r="N46" s="104">
        <v>30</v>
      </c>
      <c r="O46" s="157">
        <v>3</v>
      </c>
      <c r="P46" s="104"/>
      <c r="Q46" s="104"/>
      <c r="R46" s="157"/>
      <c r="S46" s="104"/>
      <c r="T46" s="104"/>
      <c r="U46" s="120"/>
    </row>
    <row r="47" spans="1:34" s="49" customFormat="1" ht="12.75">
      <c r="A47" s="103">
        <v>22</v>
      </c>
      <c r="B47" s="50" t="s">
        <v>104</v>
      </c>
      <c r="C47" s="84" t="s">
        <v>44</v>
      </c>
      <c r="D47" s="84" t="s">
        <v>44</v>
      </c>
      <c r="E47" s="84" t="s">
        <v>51</v>
      </c>
      <c r="F47" s="108">
        <v>30</v>
      </c>
      <c r="G47" s="109">
        <v>30</v>
      </c>
      <c r="H47" s="109">
        <v>50</v>
      </c>
      <c r="I47" s="176">
        <v>2</v>
      </c>
      <c r="J47" s="155"/>
      <c r="K47" s="104"/>
      <c r="L47" s="159"/>
      <c r="M47" s="104"/>
      <c r="N47" s="104"/>
      <c r="O47" s="157"/>
      <c r="P47" s="104"/>
      <c r="Q47" s="152">
        <v>30</v>
      </c>
      <c r="R47" s="157">
        <v>2</v>
      </c>
      <c r="S47" s="104"/>
      <c r="T47" s="104"/>
      <c r="U47" s="120"/>
    </row>
    <row r="48" spans="1:34" s="49" customFormat="1" ht="15" customHeight="1">
      <c r="A48" s="103">
        <v>23</v>
      </c>
      <c r="B48" s="206" t="s">
        <v>105</v>
      </c>
      <c r="C48" s="112" t="s">
        <v>44</v>
      </c>
      <c r="D48" s="112" t="s">
        <v>44</v>
      </c>
      <c r="E48" s="113" t="s">
        <v>52</v>
      </c>
      <c r="F48" s="106">
        <v>45</v>
      </c>
      <c r="G48" s="106">
        <v>15</v>
      </c>
      <c r="H48" s="106">
        <v>75</v>
      </c>
      <c r="I48" s="176">
        <v>3</v>
      </c>
      <c r="J48" s="146"/>
      <c r="K48" s="104"/>
      <c r="L48" s="157"/>
      <c r="M48" s="104"/>
      <c r="N48" s="104"/>
      <c r="O48" s="157"/>
      <c r="P48" s="104">
        <v>30</v>
      </c>
      <c r="Q48" s="104">
        <v>15</v>
      </c>
      <c r="R48" s="157">
        <v>3</v>
      </c>
      <c r="S48" s="146"/>
      <c r="T48" s="104"/>
      <c r="U48" s="120"/>
    </row>
    <row r="49" spans="1:21" s="49" customFormat="1" ht="15" customHeight="1">
      <c r="A49" s="103">
        <v>24</v>
      </c>
      <c r="B49" s="50" t="s">
        <v>68</v>
      </c>
      <c r="C49" s="112" t="s">
        <v>44</v>
      </c>
      <c r="D49" s="112" t="s">
        <v>44</v>
      </c>
      <c r="E49" s="113" t="s">
        <v>45</v>
      </c>
      <c r="F49" s="106">
        <v>30</v>
      </c>
      <c r="G49" s="106">
        <v>0</v>
      </c>
      <c r="H49" s="106">
        <v>50</v>
      </c>
      <c r="I49" s="176">
        <v>2</v>
      </c>
      <c r="J49" s="152"/>
      <c r="K49" s="152"/>
      <c r="L49" s="157"/>
      <c r="M49" s="104">
        <v>30</v>
      </c>
      <c r="N49" s="104"/>
      <c r="O49" s="157">
        <v>2</v>
      </c>
      <c r="P49" s="104"/>
      <c r="Q49" s="104"/>
      <c r="R49" s="157"/>
      <c r="S49" s="146"/>
      <c r="T49" s="104"/>
      <c r="U49" s="120"/>
    </row>
    <row r="50" spans="1:21" s="49" customFormat="1" ht="12.75">
      <c r="A50" s="103">
        <v>25</v>
      </c>
      <c r="B50" s="207" t="s">
        <v>69</v>
      </c>
      <c r="C50" s="111" t="s">
        <v>44</v>
      </c>
      <c r="D50" s="111" t="s">
        <v>44</v>
      </c>
      <c r="E50" s="104" t="s">
        <v>51</v>
      </c>
      <c r="F50" s="106">
        <v>30</v>
      </c>
      <c r="G50" s="107">
        <v>30</v>
      </c>
      <c r="H50" s="107">
        <v>75</v>
      </c>
      <c r="I50" s="176">
        <v>3</v>
      </c>
      <c r="J50" s="104"/>
      <c r="K50" s="71">
        <v>30</v>
      </c>
      <c r="L50" s="182">
        <v>3</v>
      </c>
      <c r="M50" s="104"/>
      <c r="N50" s="104"/>
      <c r="O50" s="157"/>
      <c r="P50" s="104"/>
      <c r="Q50" s="104"/>
      <c r="R50" s="157"/>
      <c r="S50" s="104"/>
      <c r="T50" s="104"/>
      <c r="U50" s="120"/>
    </row>
    <row r="51" spans="1:21" s="49" customFormat="1" ht="13.5" thickBot="1">
      <c r="A51" s="103">
        <v>26</v>
      </c>
      <c r="B51" s="208" t="s">
        <v>106</v>
      </c>
      <c r="C51" s="112" t="s">
        <v>44</v>
      </c>
      <c r="D51" s="112" t="s">
        <v>44</v>
      </c>
      <c r="E51" s="84" t="s">
        <v>45</v>
      </c>
      <c r="F51" s="108">
        <v>15</v>
      </c>
      <c r="G51" s="108">
        <v>0</v>
      </c>
      <c r="H51" s="108">
        <v>50</v>
      </c>
      <c r="I51" s="176">
        <v>2</v>
      </c>
      <c r="J51" s="104"/>
      <c r="K51" s="104"/>
      <c r="L51" s="157"/>
      <c r="M51" s="104"/>
      <c r="N51" s="104"/>
      <c r="O51" s="157"/>
      <c r="P51" s="104">
        <v>15</v>
      </c>
      <c r="Q51" s="104"/>
      <c r="R51" s="182">
        <v>2</v>
      </c>
      <c r="S51" s="104"/>
      <c r="T51" s="104"/>
      <c r="U51" s="120"/>
    </row>
    <row r="52" spans="1:21" customFormat="1">
      <c r="A52" s="201" t="s">
        <v>96</v>
      </c>
      <c r="B52" s="200"/>
      <c r="C52" s="114"/>
      <c r="D52" s="114"/>
      <c r="E52" s="114"/>
      <c r="F52" s="177">
        <f>SUM(F53:F63)</f>
        <v>300</v>
      </c>
      <c r="G52" s="177">
        <f t="shared" ref="G52:I52" si="3">SUM(G53:G63)</f>
        <v>165</v>
      </c>
      <c r="H52" s="177">
        <f t="shared" si="3"/>
        <v>625</v>
      </c>
      <c r="I52" s="177">
        <f t="shared" si="3"/>
        <v>25</v>
      </c>
      <c r="J52" s="114">
        <f t="shared" ref="J52:S52" si="4">SUM(J54:J63)</f>
        <v>0</v>
      </c>
      <c r="K52" s="114">
        <f t="shared" si="4"/>
        <v>0</v>
      </c>
      <c r="L52" s="114">
        <f t="shared" si="4"/>
        <v>0</v>
      </c>
      <c r="M52" s="114">
        <f t="shared" si="4"/>
        <v>30</v>
      </c>
      <c r="N52" s="114">
        <f t="shared" si="4"/>
        <v>60</v>
      </c>
      <c r="O52" s="114">
        <f>SUM(O53:O63)</f>
        <v>6</v>
      </c>
      <c r="P52" s="114">
        <f t="shared" si="4"/>
        <v>60</v>
      </c>
      <c r="Q52" s="114">
        <f>SUM(Q53:Q63)</f>
        <v>75</v>
      </c>
      <c r="R52" s="114">
        <f>SUM(R53:R63)</f>
        <v>12</v>
      </c>
      <c r="S52" s="114">
        <f t="shared" si="4"/>
        <v>45</v>
      </c>
      <c r="T52" s="114">
        <f>SUM(T53:T63)</f>
        <v>30</v>
      </c>
      <c r="U52" s="114">
        <f>SUM(U53:U63)</f>
        <v>7</v>
      </c>
    </row>
    <row r="53" spans="1:21" customFormat="1">
      <c r="A53" s="103">
        <v>27</v>
      </c>
      <c r="B53" s="216" t="s">
        <v>112</v>
      </c>
      <c r="C53" s="104" t="s">
        <v>48</v>
      </c>
      <c r="D53" s="104" t="s">
        <v>44</v>
      </c>
      <c r="E53" s="146" t="s">
        <v>51</v>
      </c>
      <c r="F53" s="106">
        <v>30</v>
      </c>
      <c r="G53" s="107">
        <v>30</v>
      </c>
      <c r="H53" s="107">
        <v>75</v>
      </c>
      <c r="I53" s="174">
        <v>3</v>
      </c>
      <c r="J53" s="119"/>
      <c r="K53" s="104"/>
      <c r="L53" s="120"/>
      <c r="M53" s="184"/>
      <c r="N53" s="185"/>
      <c r="O53" s="186"/>
      <c r="P53" s="184"/>
      <c r="Q53" s="185">
        <v>30</v>
      </c>
      <c r="R53" s="186">
        <v>3</v>
      </c>
      <c r="S53" s="121"/>
      <c r="T53" s="104"/>
      <c r="U53" s="120"/>
    </row>
    <row r="54" spans="1:21" customFormat="1">
      <c r="A54" s="122">
        <v>28</v>
      </c>
      <c r="B54" s="210" t="s">
        <v>86</v>
      </c>
      <c r="C54" s="104" t="s">
        <v>48</v>
      </c>
      <c r="D54" s="104" t="s">
        <v>44</v>
      </c>
      <c r="E54" s="146" t="s">
        <v>45</v>
      </c>
      <c r="F54" s="106">
        <v>30</v>
      </c>
      <c r="G54" s="107">
        <v>0</v>
      </c>
      <c r="H54" s="107">
        <v>50</v>
      </c>
      <c r="I54" s="174">
        <v>2</v>
      </c>
      <c r="J54" s="119"/>
      <c r="K54" s="104"/>
      <c r="L54" s="160"/>
      <c r="M54" s="218"/>
      <c r="N54" s="146"/>
      <c r="O54" s="161"/>
      <c r="P54" s="219"/>
      <c r="Q54" s="146"/>
      <c r="R54" s="167"/>
      <c r="S54" s="184">
        <v>30</v>
      </c>
      <c r="T54" s="146"/>
      <c r="U54" s="220">
        <v>2</v>
      </c>
    </row>
    <row r="55" spans="1:21" s="49" customFormat="1" ht="12.75">
      <c r="A55" s="103">
        <v>29</v>
      </c>
      <c r="B55" s="210" t="s">
        <v>110</v>
      </c>
      <c r="C55" s="104" t="s">
        <v>48</v>
      </c>
      <c r="D55" s="104" t="s">
        <v>44</v>
      </c>
      <c r="E55" s="185" t="s">
        <v>45</v>
      </c>
      <c r="F55" s="106">
        <v>30</v>
      </c>
      <c r="G55" s="106">
        <v>0</v>
      </c>
      <c r="H55" s="107">
        <v>75</v>
      </c>
      <c r="I55" s="174">
        <v>3</v>
      </c>
      <c r="J55" s="119"/>
      <c r="K55" s="104"/>
      <c r="L55" s="160"/>
      <c r="M55" s="146"/>
      <c r="N55" s="217"/>
      <c r="O55" s="161"/>
      <c r="P55" s="162">
        <v>30</v>
      </c>
      <c r="Q55" s="185"/>
      <c r="R55" s="167">
        <v>3</v>
      </c>
      <c r="S55" s="162"/>
      <c r="T55" s="146"/>
      <c r="U55" s="167"/>
    </row>
    <row r="56" spans="1:21" customFormat="1">
      <c r="A56" s="122">
        <v>30</v>
      </c>
      <c r="B56" s="209" t="s">
        <v>113</v>
      </c>
      <c r="C56" s="104" t="s">
        <v>48</v>
      </c>
      <c r="D56" s="104" t="s">
        <v>44</v>
      </c>
      <c r="E56" s="71" t="s">
        <v>45</v>
      </c>
      <c r="F56" s="108">
        <v>30</v>
      </c>
      <c r="G56" s="109">
        <v>0</v>
      </c>
      <c r="H56" s="109">
        <v>75</v>
      </c>
      <c r="I56" s="174">
        <v>3</v>
      </c>
      <c r="J56" s="104"/>
      <c r="K56" s="104"/>
      <c r="L56" s="120"/>
      <c r="M56" s="163"/>
      <c r="N56" s="163"/>
      <c r="O56" s="159"/>
      <c r="P56" s="146">
        <v>30</v>
      </c>
      <c r="Q56" s="146"/>
      <c r="R56" s="167">
        <v>3</v>
      </c>
      <c r="S56" s="156"/>
      <c r="T56" s="146"/>
      <c r="U56" s="167"/>
    </row>
    <row r="57" spans="1:21" customFormat="1">
      <c r="A57" s="103">
        <v>31</v>
      </c>
      <c r="B57" s="210" t="s">
        <v>111</v>
      </c>
      <c r="C57" s="104" t="s">
        <v>48</v>
      </c>
      <c r="D57" s="104" t="s">
        <v>44</v>
      </c>
      <c r="E57" s="146" t="s">
        <v>53</v>
      </c>
      <c r="F57" s="106">
        <v>30</v>
      </c>
      <c r="G57" s="107">
        <v>30</v>
      </c>
      <c r="H57" s="109">
        <v>50</v>
      </c>
      <c r="I57" s="109">
        <v>2</v>
      </c>
      <c r="J57" s="104"/>
      <c r="K57" s="104"/>
      <c r="L57" s="104"/>
      <c r="M57" s="104"/>
      <c r="N57" s="71">
        <v>30</v>
      </c>
      <c r="O57" s="71">
        <v>2</v>
      </c>
      <c r="P57" s="104"/>
      <c r="Q57" s="104"/>
      <c r="R57" s="104"/>
      <c r="S57" s="121"/>
      <c r="T57" s="104"/>
      <c r="U57" s="120"/>
    </row>
    <row r="58" spans="1:21" customFormat="1" ht="15" thickBot="1">
      <c r="A58" s="122">
        <v>32</v>
      </c>
      <c r="B58" s="210" t="s">
        <v>87</v>
      </c>
      <c r="C58" s="104" t="s">
        <v>48</v>
      </c>
      <c r="D58" s="104" t="s">
        <v>44</v>
      </c>
      <c r="E58" s="146" t="s">
        <v>51</v>
      </c>
      <c r="F58" s="108">
        <v>30</v>
      </c>
      <c r="G58" s="109">
        <v>30</v>
      </c>
      <c r="H58" s="109">
        <v>50</v>
      </c>
      <c r="I58" s="174">
        <v>2</v>
      </c>
      <c r="J58" s="83"/>
      <c r="K58" s="84"/>
      <c r="L58" s="128"/>
      <c r="M58" s="189"/>
      <c r="N58" s="188"/>
      <c r="O58" s="186"/>
      <c r="P58" s="187"/>
      <c r="Q58" s="188">
        <v>30</v>
      </c>
      <c r="R58" s="186">
        <v>2</v>
      </c>
      <c r="S58" s="162"/>
      <c r="T58" s="146"/>
      <c r="U58" s="161"/>
    </row>
    <row r="59" spans="1:21" customFormat="1" ht="15" thickBot="1">
      <c r="A59" s="103">
        <v>33</v>
      </c>
      <c r="B59" s="210" t="s">
        <v>78</v>
      </c>
      <c r="C59" s="84" t="s">
        <v>48</v>
      </c>
      <c r="D59" s="84" t="s">
        <v>44</v>
      </c>
      <c r="E59" s="127" t="s">
        <v>53</v>
      </c>
      <c r="F59" s="108">
        <v>15</v>
      </c>
      <c r="G59" s="109">
        <v>15</v>
      </c>
      <c r="H59" s="109">
        <v>25</v>
      </c>
      <c r="I59" s="174">
        <v>1</v>
      </c>
      <c r="J59" s="83"/>
      <c r="K59" s="84"/>
      <c r="L59" s="128"/>
      <c r="M59" s="189"/>
      <c r="N59" s="188"/>
      <c r="O59" s="186"/>
      <c r="P59" s="187"/>
      <c r="Q59" s="188">
        <v>15</v>
      </c>
      <c r="R59" s="186">
        <v>1</v>
      </c>
      <c r="S59" s="162"/>
      <c r="T59" s="146"/>
      <c r="U59" s="161"/>
    </row>
    <row r="60" spans="1:21" customFormat="1" ht="15" thickBot="1">
      <c r="A60" s="122">
        <v>34</v>
      </c>
      <c r="B60" s="210" t="s">
        <v>81</v>
      </c>
      <c r="C60" s="104" t="s">
        <v>48</v>
      </c>
      <c r="D60" s="104" t="s">
        <v>44</v>
      </c>
      <c r="E60" s="146" t="s">
        <v>45</v>
      </c>
      <c r="F60" s="106">
        <v>15</v>
      </c>
      <c r="G60" s="107">
        <v>0</v>
      </c>
      <c r="H60" s="107">
        <v>50</v>
      </c>
      <c r="I60" s="174">
        <v>2</v>
      </c>
      <c r="J60" s="83"/>
      <c r="K60" s="84"/>
      <c r="L60" s="128"/>
      <c r="M60" s="189"/>
      <c r="N60" s="188"/>
      <c r="O60" s="186"/>
      <c r="P60" s="187"/>
      <c r="Q60" s="188"/>
      <c r="R60" s="186"/>
      <c r="S60" s="162">
        <v>15</v>
      </c>
      <c r="T60" s="146"/>
      <c r="U60" s="161">
        <v>2</v>
      </c>
    </row>
    <row r="61" spans="1:21" customFormat="1" ht="15" thickBot="1">
      <c r="A61" s="103">
        <v>35</v>
      </c>
      <c r="B61" s="204" t="s">
        <v>80</v>
      </c>
      <c r="C61" s="84" t="s">
        <v>48</v>
      </c>
      <c r="D61" s="84" t="s">
        <v>44</v>
      </c>
      <c r="E61" s="127" t="s">
        <v>51</v>
      </c>
      <c r="F61" s="108">
        <v>30</v>
      </c>
      <c r="G61" s="109">
        <v>30</v>
      </c>
      <c r="H61" s="109">
        <v>75</v>
      </c>
      <c r="I61" s="174">
        <v>3</v>
      </c>
      <c r="J61" s="83"/>
      <c r="K61" s="84"/>
      <c r="L61" s="128"/>
      <c r="M61" s="189"/>
      <c r="N61" s="188"/>
      <c r="O61" s="186"/>
      <c r="P61" s="187"/>
      <c r="Q61" s="188"/>
      <c r="R61" s="186"/>
      <c r="S61" s="162"/>
      <c r="T61" s="146">
        <v>30</v>
      </c>
      <c r="U61" s="161">
        <v>3</v>
      </c>
    </row>
    <row r="62" spans="1:21" customFormat="1" ht="15" thickBot="1">
      <c r="A62" s="122">
        <v>36</v>
      </c>
      <c r="B62" s="210" t="s">
        <v>79</v>
      </c>
      <c r="C62" s="84" t="s">
        <v>48</v>
      </c>
      <c r="D62" s="84" t="s">
        <v>44</v>
      </c>
      <c r="E62" s="127" t="s">
        <v>45</v>
      </c>
      <c r="F62" s="108">
        <v>30</v>
      </c>
      <c r="G62" s="109">
        <v>0</v>
      </c>
      <c r="H62" s="109">
        <v>50</v>
      </c>
      <c r="I62" s="174">
        <v>2</v>
      </c>
      <c r="J62" s="83"/>
      <c r="K62" s="84"/>
      <c r="L62" s="128"/>
      <c r="M62" s="189">
        <v>30</v>
      </c>
      <c r="N62" s="188"/>
      <c r="O62" s="186">
        <v>2</v>
      </c>
      <c r="P62" s="187"/>
      <c r="Q62" s="188"/>
      <c r="R62" s="186"/>
      <c r="S62" s="162"/>
      <c r="T62" s="146"/>
      <c r="U62" s="161"/>
    </row>
    <row r="63" spans="1:21" customFormat="1" ht="15" thickBot="1">
      <c r="A63" s="103">
        <v>37</v>
      </c>
      <c r="B63" s="210" t="s">
        <v>82</v>
      </c>
      <c r="C63" s="104" t="s">
        <v>48</v>
      </c>
      <c r="D63" s="104" t="s">
        <v>44</v>
      </c>
      <c r="E63" s="185" t="s">
        <v>73</v>
      </c>
      <c r="F63" s="106">
        <v>30</v>
      </c>
      <c r="G63" s="107">
        <v>30</v>
      </c>
      <c r="H63" s="107">
        <v>50</v>
      </c>
      <c r="I63" s="174">
        <v>2</v>
      </c>
      <c r="J63" s="119"/>
      <c r="K63" s="104"/>
      <c r="L63" s="120"/>
      <c r="M63" s="162"/>
      <c r="N63" s="146">
        <v>30</v>
      </c>
      <c r="O63" s="161">
        <v>2</v>
      </c>
      <c r="P63" s="162"/>
      <c r="Q63" s="146"/>
      <c r="R63" s="167"/>
      <c r="S63" s="162"/>
      <c r="T63" s="146"/>
      <c r="U63" s="161"/>
    </row>
    <row r="64" spans="1:21" customFormat="1" ht="15" thickBot="1">
      <c r="A64" s="201" t="s">
        <v>108</v>
      </c>
      <c r="B64" s="199"/>
      <c r="C64" s="116"/>
      <c r="D64" s="116"/>
      <c r="E64" s="116"/>
      <c r="F64" s="178">
        <f>SUM(F65:F75)</f>
        <v>300</v>
      </c>
      <c r="G64" s="178">
        <f>SUM(G65:G75)</f>
        <v>150</v>
      </c>
      <c r="H64" s="178">
        <f>SUM(H65:H75)</f>
        <v>625</v>
      </c>
      <c r="I64" s="178">
        <f>SUM(I65:I75)</f>
        <v>25</v>
      </c>
      <c r="J64" s="178">
        <f>SUM(J65:J75)</f>
        <v>0</v>
      </c>
      <c r="K64" s="115">
        <f t="shared" ref="K64:L64" si="5">SUM(K65:K75)</f>
        <v>0</v>
      </c>
      <c r="L64" s="115">
        <f t="shared" si="5"/>
        <v>0</v>
      </c>
      <c r="M64" s="115">
        <f>SUM(M65:M75)</f>
        <v>30</v>
      </c>
      <c r="N64" s="115">
        <f t="shared" ref="N64:O64" si="6">SUM(N65:N75)</f>
        <v>30</v>
      </c>
      <c r="O64" s="115">
        <f t="shared" si="6"/>
        <v>6</v>
      </c>
      <c r="P64" s="115">
        <f t="shared" ref="P64:U64" si="7">SUM(P65:P75)</f>
        <v>75</v>
      </c>
      <c r="Q64" s="115">
        <f t="shared" si="7"/>
        <v>75</v>
      </c>
      <c r="R64" s="115">
        <f t="shared" si="7"/>
        <v>12</v>
      </c>
      <c r="S64" s="115">
        <f>SUM(S65:S75)</f>
        <v>45</v>
      </c>
      <c r="T64" s="115">
        <f t="shared" si="7"/>
        <v>45</v>
      </c>
      <c r="U64" s="115">
        <f t="shared" si="7"/>
        <v>7</v>
      </c>
    </row>
    <row r="65" spans="1:34" customFormat="1">
      <c r="A65" s="103">
        <v>27</v>
      </c>
      <c r="B65" s="211" t="s">
        <v>118</v>
      </c>
      <c r="C65" s="56" t="s">
        <v>48</v>
      </c>
      <c r="D65" s="56" t="s">
        <v>44</v>
      </c>
      <c r="E65" s="167" t="s">
        <v>52</v>
      </c>
      <c r="F65" s="174">
        <v>60</v>
      </c>
      <c r="G65" s="175">
        <v>30</v>
      </c>
      <c r="H65" s="175">
        <v>100</v>
      </c>
      <c r="I65" s="174">
        <v>4</v>
      </c>
      <c r="J65" s="75"/>
      <c r="K65" s="73"/>
      <c r="L65" s="74"/>
      <c r="M65" s="3"/>
      <c r="N65" s="3"/>
      <c r="O65" s="159"/>
      <c r="P65" s="172">
        <v>30</v>
      </c>
      <c r="Q65" s="171">
        <v>30</v>
      </c>
      <c r="R65" s="167">
        <v>4</v>
      </c>
      <c r="S65" s="162"/>
      <c r="T65" s="146"/>
      <c r="U65" s="161"/>
    </row>
    <row r="66" spans="1:34" customFormat="1">
      <c r="A66" s="103">
        <v>28</v>
      </c>
      <c r="B66" s="206" t="s">
        <v>109</v>
      </c>
      <c r="C66" s="104" t="s">
        <v>48</v>
      </c>
      <c r="D66" s="104" t="s">
        <v>44</v>
      </c>
      <c r="E66" s="167" t="s">
        <v>51</v>
      </c>
      <c r="F66" s="106">
        <v>30</v>
      </c>
      <c r="G66" s="107">
        <v>30</v>
      </c>
      <c r="H66" s="107">
        <v>50</v>
      </c>
      <c r="I66" s="174">
        <v>2</v>
      </c>
      <c r="J66" s="164"/>
      <c r="K66" s="146"/>
      <c r="L66" s="161"/>
      <c r="M66" s="162"/>
      <c r="N66" s="146"/>
      <c r="O66" s="161"/>
      <c r="P66" s="162"/>
      <c r="Q66" s="146">
        <v>30</v>
      </c>
      <c r="R66" s="167">
        <v>2</v>
      </c>
      <c r="S66" s="162"/>
      <c r="T66" s="146"/>
      <c r="U66" s="161"/>
    </row>
    <row r="67" spans="1:34" customFormat="1">
      <c r="A67" s="103">
        <v>29</v>
      </c>
      <c r="B67" s="208" t="s">
        <v>107</v>
      </c>
      <c r="C67" s="113" t="s">
        <v>48</v>
      </c>
      <c r="D67" s="113" t="s">
        <v>44</v>
      </c>
      <c r="E67" s="188" t="s">
        <v>51</v>
      </c>
      <c r="F67" s="174">
        <v>30</v>
      </c>
      <c r="G67" s="109">
        <v>30</v>
      </c>
      <c r="H67" s="109">
        <v>75</v>
      </c>
      <c r="I67" s="174">
        <v>3</v>
      </c>
      <c r="J67" s="168"/>
      <c r="K67" s="113"/>
      <c r="L67" s="169"/>
      <c r="M67" s="166"/>
      <c r="N67" s="113"/>
      <c r="O67" s="170"/>
      <c r="P67" s="168"/>
      <c r="Q67" s="113"/>
      <c r="R67" s="170"/>
      <c r="S67" s="168"/>
      <c r="T67" s="188">
        <v>30</v>
      </c>
      <c r="U67" s="186">
        <v>3</v>
      </c>
    </row>
    <row r="68" spans="1:34" s="154" customFormat="1">
      <c r="A68" s="103">
        <v>30</v>
      </c>
      <c r="B68" s="212" t="s">
        <v>84</v>
      </c>
      <c r="C68" s="146" t="s">
        <v>48</v>
      </c>
      <c r="D68" s="146" t="s">
        <v>44</v>
      </c>
      <c r="E68" s="167" t="s">
        <v>51</v>
      </c>
      <c r="F68" s="174">
        <v>30</v>
      </c>
      <c r="G68" s="107">
        <v>30</v>
      </c>
      <c r="H68" s="107">
        <v>75</v>
      </c>
      <c r="I68" s="174">
        <v>3</v>
      </c>
      <c r="J68" s="164"/>
      <c r="K68" s="146"/>
      <c r="L68" s="161"/>
      <c r="M68" s="162"/>
      <c r="N68" s="146">
        <v>30</v>
      </c>
      <c r="O68" s="192">
        <v>3</v>
      </c>
      <c r="P68" s="162"/>
      <c r="Q68" s="146"/>
      <c r="R68" s="165"/>
      <c r="S68" s="162"/>
      <c r="T68" s="146"/>
      <c r="U68" s="192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customFormat="1">
      <c r="A69" s="103">
        <v>31</v>
      </c>
      <c r="B69" s="213" t="s">
        <v>88</v>
      </c>
      <c r="C69" s="104" t="s">
        <v>48</v>
      </c>
      <c r="D69" s="104" t="s">
        <v>44</v>
      </c>
      <c r="E69" s="146" t="s">
        <v>52</v>
      </c>
      <c r="F69" s="174">
        <v>30</v>
      </c>
      <c r="G69" s="107">
        <v>15</v>
      </c>
      <c r="H69" s="107">
        <v>50</v>
      </c>
      <c r="I69" s="174">
        <v>2</v>
      </c>
      <c r="J69" s="164"/>
      <c r="K69" s="146"/>
      <c r="L69" s="161"/>
      <c r="M69" s="162"/>
      <c r="N69" s="146"/>
      <c r="O69" s="161"/>
      <c r="P69" s="167">
        <v>15</v>
      </c>
      <c r="Q69" s="167">
        <v>15</v>
      </c>
      <c r="R69" s="186">
        <v>2</v>
      </c>
      <c r="S69" s="167"/>
      <c r="T69" s="167"/>
      <c r="U69" s="167"/>
    </row>
    <row r="70" spans="1:34" s="154" customFormat="1">
      <c r="A70" s="103">
        <v>32</v>
      </c>
      <c r="B70" s="212" t="s">
        <v>76</v>
      </c>
      <c r="C70" s="104" t="s">
        <v>48</v>
      </c>
      <c r="D70" s="104" t="s">
        <v>44</v>
      </c>
      <c r="E70" s="167" t="s">
        <v>52</v>
      </c>
      <c r="F70" s="174">
        <v>30</v>
      </c>
      <c r="G70" s="107">
        <v>15</v>
      </c>
      <c r="H70" s="107">
        <v>50</v>
      </c>
      <c r="I70" s="174">
        <v>2</v>
      </c>
      <c r="J70" s="164"/>
      <c r="K70" s="146"/>
      <c r="L70" s="161"/>
      <c r="M70" s="162"/>
      <c r="N70" s="146"/>
      <c r="O70" s="165"/>
      <c r="P70" s="164"/>
      <c r="Q70" s="146"/>
      <c r="R70" s="165"/>
      <c r="S70" s="164">
        <v>15</v>
      </c>
      <c r="T70" s="146">
        <v>15</v>
      </c>
      <c r="U70" s="167">
        <v>2</v>
      </c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customFormat="1">
      <c r="A71" s="103">
        <v>33</v>
      </c>
      <c r="B71" s="214" t="s">
        <v>83</v>
      </c>
      <c r="C71" s="146" t="s">
        <v>48</v>
      </c>
      <c r="D71" s="146" t="s">
        <v>44</v>
      </c>
      <c r="E71" s="146" t="s">
        <v>45</v>
      </c>
      <c r="F71" s="174">
        <v>30</v>
      </c>
      <c r="G71" s="107">
        <v>0</v>
      </c>
      <c r="H71" s="107">
        <v>75</v>
      </c>
      <c r="I71" s="174">
        <v>3</v>
      </c>
      <c r="J71" s="164"/>
      <c r="K71" s="146"/>
      <c r="L71" s="161"/>
      <c r="M71" s="162">
        <v>30</v>
      </c>
      <c r="N71" s="146"/>
      <c r="O71" s="161">
        <v>3</v>
      </c>
      <c r="P71" s="162"/>
      <c r="Q71" s="146"/>
      <c r="R71" s="161"/>
      <c r="S71" s="162"/>
      <c r="T71" s="146"/>
      <c r="U71" s="161"/>
    </row>
    <row r="72" spans="1:34" customFormat="1">
      <c r="A72" s="103">
        <v>34</v>
      </c>
      <c r="B72" s="208" t="s">
        <v>114</v>
      </c>
      <c r="C72" s="113" t="s">
        <v>48</v>
      </c>
      <c r="D72" s="113" t="s">
        <v>44</v>
      </c>
      <c r="E72" s="113" t="s">
        <v>45</v>
      </c>
      <c r="F72" s="174">
        <v>15</v>
      </c>
      <c r="G72" s="109">
        <v>0</v>
      </c>
      <c r="H72" s="109">
        <v>50</v>
      </c>
      <c r="I72" s="174">
        <v>2</v>
      </c>
      <c r="J72" s="166"/>
      <c r="K72" s="113"/>
      <c r="L72" s="161"/>
      <c r="M72" s="166"/>
      <c r="N72" s="113"/>
      <c r="O72" s="165"/>
      <c r="P72" s="113">
        <v>15</v>
      </c>
      <c r="Q72" s="3"/>
      <c r="R72" s="170">
        <v>2</v>
      </c>
      <c r="S72" s="166"/>
      <c r="T72" s="113"/>
      <c r="U72" s="170"/>
    </row>
    <row r="73" spans="1:34" customFormat="1">
      <c r="A73" s="103">
        <v>35</v>
      </c>
      <c r="B73" s="208" t="s">
        <v>115</v>
      </c>
      <c r="C73" s="113" t="s">
        <v>48</v>
      </c>
      <c r="D73" s="113" t="s">
        <v>44</v>
      </c>
      <c r="E73" s="113" t="s">
        <v>45</v>
      </c>
      <c r="F73" s="174">
        <v>15</v>
      </c>
      <c r="G73" s="109">
        <v>0</v>
      </c>
      <c r="H73" s="109">
        <v>50</v>
      </c>
      <c r="I73" s="174">
        <v>2</v>
      </c>
      <c r="J73" s="166"/>
      <c r="K73" s="113"/>
      <c r="L73" s="161"/>
      <c r="M73" s="166"/>
      <c r="N73" s="113"/>
      <c r="O73" s="161"/>
      <c r="P73" s="113">
        <v>15</v>
      </c>
      <c r="Q73" s="3"/>
      <c r="R73" s="170">
        <v>2</v>
      </c>
      <c r="S73" s="166"/>
      <c r="T73" s="113"/>
      <c r="U73" s="170"/>
    </row>
    <row r="74" spans="1:34" customFormat="1">
      <c r="A74" s="103">
        <v>36</v>
      </c>
      <c r="B74" s="208" t="s">
        <v>116</v>
      </c>
      <c r="C74" s="113" t="s">
        <v>48</v>
      </c>
      <c r="D74" s="113" t="s">
        <v>44</v>
      </c>
      <c r="E74" s="113" t="s">
        <v>45</v>
      </c>
      <c r="F74" s="174">
        <v>15</v>
      </c>
      <c r="G74" s="109">
        <v>0</v>
      </c>
      <c r="H74" s="109">
        <v>25</v>
      </c>
      <c r="I74" s="174">
        <v>1</v>
      </c>
      <c r="J74" s="166"/>
      <c r="K74" s="113"/>
      <c r="L74" s="169"/>
      <c r="M74" s="166"/>
      <c r="N74" s="113"/>
      <c r="O74" s="165"/>
      <c r="P74" s="166"/>
      <c r="Q74" s="113"/>
      <c r="R74" s="170"/>
      <c r="S74" s="113">
        <v>15</v>
      </c>
      <c r="T74" s="3"/>
      <c r="U74" s="170">
        <v>1</v>
      </c>
    </row>
    <row r="75" spans="1:34" customFormat="1">
      <c r="A75" s="103">
        <v>37</v>
      </c>
      <c r="B75" s="208" t="s">
        <v>89</v>
      </c>
      <c r="C75" s="113" t="s">
        <v>48</v>
      </c>
      <c r="D75" s="113" t="s">
        <v>44</v>
      </c>
      <c r="E75" s="113" t="s">
        <v>45</v>
      </c>
      <c r="F75" s="174">
        <v>15</v>
      </c>
      <c r="G75" s="109">
        <v>0</v>
      </c>
      <c r="H75" s="109">
        <v>25</v>
      </c>
      <c r="I75" s="174">
        <v>1</v>
      </c>
      <c r="J75" s="166"/>
      <c r="K75" s="113"/>
      <c r="L75" s="161"/>
      <c r="M75" s="166"/>
      <c r="N75" s="113"/>
      <c r="O75" s="161"/>
      <c r="P75" s="166"/>
      <c r="Q75" s="113"/>
      <c r="R75" s="170"/>
      <c r="S75" s="113">
        <v>15</v>
      </c>
      <c r="T75" s="3"/>
      <c r="U75" s="170">
        <v>1</v>
      </c>
    </row>
    <row r="76" spans="1:34" s="38" customFormat="1" ht="15" thickBot="1">
      <c r="A76" s="193" t="s">
        <v>42</v>
      </c>
      <c r="B76" s="194"/>
      <c r="C76" s="37"/>
      <c r="D76" s="37"/>
      <c r="E76" s="37"/>
      <c r="F76" s="37">
        <f>F77+F80</f>
        <v>60</v>
      </c>
      <c r="G76" s="37">
        <f>G77+G80</f>
        <v>0</v>
      </c>
      <c r="H76" s="37">
        <f>H77+H80</f>
        <v>125</v>
      </c>
      <c r="I76" s="37">
        <f>I77+I80</f>
        <v>5</v>
      </c>
      <c r="J76" s="37">
        <v>0</v>
      </c>
      <c r="K76" s="37">
        <f t="shared" ref="K76:R76" si="8">K77+K80</f>
        <v>0</v>
      </c>
      <c r="L76" s="37">
        <v>0</v>
      </c>
      <c r="M76" s="37">
        <v>0</v>
      </c>
      <c r="N76" s="37">
        <v>0</v>
      </c>
      <c r="O76" s="37">
        <v>0</v>
      </c>
      <c r="P76" s="37">
        <f t="shared" si="8"/>
        <v>0</v>
      </c>
      <c r="Q76" s="37">
        <f t="shared" si="8"/>
        <v>0</v>
      </c>
      <c r="R76" s="37">
        <f t="shared" si="8"/>
        <v>2</v>
      </c>
      <c r="S76" s="37">
        <f t="shared" ref="S76:T76" si="9">S77+S80</f>
        <v>0</v>
      </c>
      <c r="T76" s="37">
        <f t="shared" si="9"/>
        <v>0</v>
      </c>
      <c r="U76" s="37">
        <f>U77+U80</f>
        <v>3</v>
      </c>
    </row>
    <row r="77" spans="1:34" customFormat="1">
      <c r="A77" s="129">
        <v>24</v>
      </c>
      <c r="B77" s="129" t="s">
        <v>54</v>
      </c>
      <c r="C77" s="130"/>
      <c r="D77" s="130"/>
      <c r="E77" s="130"/>
      <c r="F77" s="130">
        <v>30</v>
      </c>
      <c r="G77" s="130">
        <v>0</v>
      </c>
      <c r="H77" s="130">
        <v>75</v>
      </c>
      <c r="I77" s="131">
        <v>3</v>
      </c>
      <c r="J77" s="132">
        <v>0</v>
      </c>
      <c r="K77" s="133">
        <v>0</v>
      </c>
      <c r="L77" s="134">
        <v>0</v>
      </c>
      <c r="M77" s="135">
        <v>0</v>
      </c>
      <c r="N77" s="133">
        <v>0</v>
      </c>
      <c r="O77" s="134">
        <v>0</v>
      </c>
      <c r="P77" s="135">
        <v>0</v>
      </c>
      <c r="Q77" s="133">
        <v>0</v>
      </c>
      <c r="R77" s="134">
        <v>0</v>
      </c>
      <c r="S77" s="135">
        <v>0</v>
      </c>
      <c r="T77" s="133">
        <v>0</v>
      </c>
      <c r="U77" s="134">
        <v>3</v>
      </c>
    </row>
    <row r="78" spans="1:34" customFormat="1">
      <c r="A78" s="103" t="s">
        <v>55</v>
      </c>
      <c r="B78" s="138" t="s">
        <v>56</v>
      </c>
      <c r="C78" s="104" t="s">
        <v>48</v>
      </c>
      <c r="D78" s="104" t="s">
        <v>44</v>
      </c>
      <c r="E78" s="104" t="s">
        <v>45</v>
      </c>
      <c r="F78" s="105">
        <v>30</v>
      </c>
      <c r="G78" s="69">
        <v>0</v>
      </c>
      <c r="H78" s="69">
        <v>75</v>
      </c>
      <c r="I78" s="69">
        <v>3</v>
      </c>
      <c r="J78" s="119"/>
      <c r="K78" s="104"/>
      <c r="L78" s="120"/>
      <c r="M78" s="121"/>
      <c r="N78" s="104"/>
      <c r="O78" s="120"/>
      <c r="P78" s="121"/>
      <c r="Q78" s="104"/>
      <c r="R78" s="120"/>
      <c r="S78" s="121">
        <v>30</v>
      </c>
      <c r="T78" s="104"/>
      <c r="U78" s="120">
        <v>3</v>
      </c>
    </row>
    <row r="79" spans="1:34" customFormat="1">
      <c r="A79" s="50" t="s">
        <v>57</v>
      </c>
      <c r="B79" s="103" t="s">
        <v>58</v>
      </c>
      <c r="C79" s="104" t="s">
        <v>48</v>
      </c>
      <c r="D79" s="104" t="s">
        <v>44</v>
      </c>
      <c r="E79" s="104" t="s">
        <v>45</v>
      </c>
      <c r="F79" s="105">
        <v>30</v>
      </c>
      <c r="G79" s="69">
        <v>0</v>
      </c>
      <c r="H79" s="69">
        <v>75</v>
      </c>
      <c r="I79" s="69">
        <v>3</v>
      </c>
      <c r="J79" s="119"/>
      <c r="K79" s="104"/>
      <c r="L79" s="120"/>
      <c r="M79" s="121"/>
      <c r="N79" s="104"/>
      <c r="O79" s="120"/>
      <c r="P79" s="121"/>
      <c r="Q79" s="104"/>
      <c r="R79" s="120"/>
      <c r="S79" s="121">
        <v>30</v>
      </c>
      <c r="T79" s="104"/>
      <c r="U79" s="120">
        <v>3</v>
      </c>
    </row>
    <row r="80" spans="1:34" customFormat="1">
      <c r="A80" s="139">
        <v>25</v>
      </c>
      <c r="B80" s="140" t="s">
        <v>59</v>
      </c>
      <c r="C80" s="133"/>
      <c r="D80" s="133"/>
      <c r="E80" s="133"/>
      <c r="F80" s="133">
        <v>30</v>
      </c>
      <c r="G80" s="137">
        <v>0</v>
      </c>
      <c r="H80" s="221">
        <v>50</v>
      </c>
      <c r="I80" s="221">
        <v>2</v>
      </c>
      <c r="J80" s="132">
        <v>30</v>
      </c>
      <c r="K80" s="133">
        <v>0</v>
      </c>
      <c r="L80" s="134">
        <v>3</v>
      </c>
      <c r="M80" s="135">
        <v>0</v>
      </c>
      <c r="N80" s="133">
        <v>0</v>
      </c>
      <c r="O80" s="134">
        <v>0</v>
      </c>
      <c r="P80" s="135">
        <v>0</v>
      </c>
      <c r="Q80" s="133">
        <v>0</v>
      </c>
      <c r="R80" s="134">
        <v>2</v>
      </c>
      <c r="S80" s="136">
        <v>0</v>
      </c>
      <c r="T80" s="133">
        <v>0</v>
      </c>
      <c r="U80" s="137">
        <v>0</v>
      </c>
    </row>
    <row r="81" spans="1:21" customFormat="1">
      <c r="A81" s="103" t="s">
        <v>55</v>
      </c>
      <c r="B81" s="50" t="s">
        <v>117</v>
      </c>
      <c r="C81" s="104" t="s">
        <v>48</v>
      </c>
      <c r="D81" s="104" t="s">
        <v>44</v>
      </c>
      <c r="E81" s="104" t="s">
        <v>51</v>
      </c>
      <c r="F81" s="105">
        <v>30</v>
      </c>
      <c r="G81" s="69">
        <v>30</v>
      </c>
      <c r="H81" s="69">
        <v>50</v>
      </c>
      <c r="I81" s="69">
        <v>2</v>
      </c>
      <c r="J81" s="119"/>
      <c r="K81" s="104"/>
      <c r="L81" s="120"/>
      <c r="M81" s="121"/>
      <c r="N81" s="104"/>
      <c r="O81" s="120"/>
      <c r="P81" s="119"/>
      <c r="Q81" s="104">
        <v>30</v>
      </c>
      <c r="R81" s="222">
        <v>2</v>
      </c>
      <c r="S81" s="117"/>
      <c r="T81" s="104"/>
      <c r="U81" s="120"/>
    </row>
    <row r="82" spans="1:21" customFormat="1" ht="15" thickBot="1">
      <c r="A82" s="141" t="s">
        <v>57</v>
      </c>
      <c r="B82" s="141" t="s">
        <v>75</v>
      </c>
      <c r="C82" s="84" t="s">
        <v>48</v>
      </c>
      <c r="D82" s="84" t="s">
        <v>44</v>
      </c>
      <c r="E82" s="84" t="s">
        <v>51</v>
      </c>
      <c r="F82" s="79">
        <v>30</v>
      </c>
      <c r="G82" s="80">
        <v>30</v>
      </c>
      <c r="H82" s="80">
        <v>50</v>
      </c>
      <c r="I82" s="80">
        <v>2</v>
      </c>
      <c r="J82" s="83"/>
      <c r="K82" s="84"/>
      <c r="L82" s="85"/>
      <c r="M82" s="86"/>
      <c r="N82" s="84"/>
      <c r="O82" s="85"/>
      <c r="P82" s="83"/>
      <c r="Q82" s="84">
        <v>30</v>
      </c>
      <c r="R82" s="223">
        <v>2</v>
      </c>
      <c r="S82" s="142"/>
      <c r="T82" s="84"/>
      <c r="U82" s="120"/>
    </row>
    <row r="83" spans="1:21" customFormat="1" ht="15" thickBot="1">
      <c r="A83" s="58" t="s">
        <v>70</v>
      </c>
      <c r="B83" s="63"/>
      <c r="C83" s="59"/>
      <c r="D83" s="59"/>
      <c r="E83" s="59"/>
      <c r="F83" s="226">
        <f t="shared" ref="F83:U83" si="10">SUM(F84:F85)</f>
        <v>34</v>
      </c>
      <c r="G83" s="59">
        <f t="shared" si="10"/>
        <v>30</v>
      </c>
      <c r="H83" s="59">
        <f t="shared" si="10"/>
        <v>104</v>
      </c>
      <c r="I83" s="37">
        <f t="shared" si="10"/>
        <v>4</v>
      </c>
      <c r="J83" s="61">
        <f t="shared" si="10"/>
        <v>0</v>
      </c>
      <c r="K83" s="59">
        <f t="shared" si="10"/>
        <v>4</v>
      </c>
      <c r="L83" s="62">
        <f t="shared" si="10"/>
        <v>0</v>
      </c>
      <c r="M83" s="61">
        <f t="shared" si="10"/>
        <v>0</v>
      </c>
      <c r="N83" s="59">
        <f t="shared" si="10"/>
        <v>30</v>
      </c>
      <c r="O83" s="62">
        <f t="shared" si="10"/>
        <v>4</v>
      </c>
      <c r="P83" s="61">
        <f t="shared" si="10"/>
        <v>0</v>
      </c>
      <c r="Q83" s="59">
        <f t="shared" si="10"/>
        <v>0</v>
      </c>
      <c r="R83" s="62">
        <f t="shared" si="10"/>
        <v>0</v>
      </c>
      <c r="S83" s="64">
        <f t="shared" si="10"/>
        <v>0</v>
      </c>
      <c r="T83" s="59">
        <f t="shared" si="10"/>
        <v>0</v>
      </c>
      <c r="U83" s="60">
        <f t="shared" si="10"/>
        <v>0</v>
      </c>
    </row>
    <row r="84" spans="1:21" customFormat="1">
      <c r="A84" s="65">
        <v>38</v>
      </c>
      <c r="B84" s="179" t="s">
        <v>74</v>
      </c>
      <c r="C84" s="56" t="s">
        <v>44</v>
      </c>
      <c r="D84" s="56" t="s">
        <v>49</v>
      </c>
      <c r="E84" s="171" t="s">
        <v>73</v>
      </c>
      <c r="F84" s="143">
        <v>4</v>
      </c>
      <c r="G84" s="183">
        <v>0</v>
      </c>
      <c r="H84" s="174">
        <v>4</v>
      </c>
      <c r="I84" s="144">
        <v>0</v>
      </c>
      <c r="J84" s="173"/>
      <c r="K84" s="186">
        <v>4</v>
      </c>
      <c r="L84" s="190">
        <v>0</v>
      </c>
      <c r="M84" s="173"/>
      <c r="N84" s="167"/>
      <c r="O84" s="54"/>
      <c r="P84" s="55"/>
      <c r="Q84" s="56"/>
      <c r="R84" s="118"/>
      <c r="S84" s="145"/>
      <c r="T84" s="56"/>
      <c r="U84" s="120"/>
    </row>
    <row r="85" spans="1:21" customFormat="1" ht="15" thickBot="1">
      <c r="A85" s="103">
        <v>39</v>
      </c>
      <c r="B85" s="224" t="s">
        <v>120</v>
      </c>
      <c r="C85" s="104" t="s">
        <v>44</v>
      </c>
      <c r="D85" s="104" t="s">
        <v>44</v>
      </c>
      <c r="E85" s="146" t="s">
        <v>53</v>
      </c>
      <c r="F85" s="106">
        <v>30</v>
      </c>
      <c r="G85" s="106">
        <v>30</v>
      </c>
      <c r="H85" s="106">
        <v>100</v>
      </c>
      <c r="I85" s="107">
        <v>4</v>
      </c>
      <c r="J85" s="164"/>
      <c r="K85" s="146"/>
      <c r="L85" s="165"/>
      <c r="M85" s="164"/>
      <c r="N85" s="146">
        <v>30</v>
      </c>
      <c r="O85" s="165">
        <v>4</v>
      </c>
      <c r="P85" s="119"/>
      <c r="Q85" s="104"/>
      <c r="R85" s="124"/>
      <c r="S85" s="119"/>
      <c r="T85" s="104"/>
      <c r="U85" s="120"/>
    </row>
    <row r="86" spans="1:21" s="39" customFormat="1" ht="15" thickBot="1">
      <c r="A86" s="196" t="s">
        <v>36</v>
      </c>
      <c r="B86" s="197"/>
      <c r="C86" s="197"/>
      <c r="D86" s="197"/>
      <c r="E86" s="198"/>
      <c r="F86" s="181">
        <f>SUM(F83,F76,F29,F27,F24,F52)</f>
        <v>1194</v>
      </c>
      <c r="G86" s="225">
        <f>SUM(G83,G76,G29,G27,G24,G52)</f>
        <v>620</v>
      </c>
      <c r="H86" s="181">
        <f>SUM(H83,H76,H64,H29,H27,H24)</f>
        <v>3004</v>
      </c>
      <c r="I86" s="181">
        <f>SUM(I83,I76,I64,I29,I27,I24)</f>
        <v>120</v>
      </c>
      <c r="J86" s="33">
        <f t="shared" ref="J86:U86" si="11">J83+J76+J52+J29+J27+J24</f>
        <v>135</v>
      </c>
      <c r="K86" s="33">
        <f t="shared" si="11"/>
        <v>139</v>
      </c>
      <c r="L86" s="180">
        <f t="shared" si="11"/>
        <v>30</v>
      </c>
      <c r="M86" s="33">
        <f t="shared" si="11"/>
        <v>165</v>
      </c>
      <c r="N86" s="33">
        <f t="shared" si="11"/>
        <v>185</v>
      </c>
      <c r="O86" s="180">
        <f t="shared" si="11"/>
        <v>30</v>
      </c>
      <c r="P86" s="33">
        <f t="shared" si="11"/>
        <v>195</v>
      </c>
      <c r="Q86" s="33">
        <f t="shared" si="11"/>
        <v>150</v>
      </c>
      <c r="R86" s="180">
        <f t="shared" si="11"/>
        <v>30</v>
      </c>
      <c r="S86" s="33">
        <f t="shared" si="11"/>
        <v>45</v>
      </c>
      <c r="T86" s="33">
        <f t="shared" si="11"/>
        <v>120</v>
      </c>
      <c r="U86" s="180">
        <f t="shared" si="11"/>
        <v>30</v>
      </c>
    </row>
    <row r="87" spans="1:21" s="39" customFormat="1" ht="15" thickBot="1">
      <c r="A87" s="195"/>
      <c r="B87" s="195"/>
      <c r="C87" s="32"/>
      <c r="D87" s="32"/>
      <c r="E87" s="32"/>
      <c r="F87" s="246" t="s">
        <v>35</v>
      </c>
      <c r="G87" s="247"/>
      <c r="H87" s="247"/>
      <c r="I87" s="248"/>
      <c r="J87" s="228">
        <f>J86+K86</f>
        <v>274</v>
      </c>
      <c r="K87" s="229"/>
      <c r="L87" s="31"/>
      <c r="M87" s="228">
        <f>M86+N86</f>
        <v>350</v>
      </c>
      <c r="N87" s="229"/>
      <c r="O87" s="31"/>
      <c r="P87" s="228">
        <f>P86+Q86</f>
        <v>345</v>
      </c>
      <c r="Q87" s="229"/>
      <c r="R87" s="31"/>
      <c r="S87" s="228">
        <f>S86+T86</f>
        <v>165</v>
      </c>
      <c r="T87" s="229"/>
      <c r="U87" s="31"/>
    </row>
    <row r="88" spans="1:21" s="39" customFormat="1">
      <c r="A88" s="40"/>
      <c r="B88" s="40"/>
      <c r="C88" s="40"/>
      <c r="D88" s="40"/>
      <c r="E88" s="41"/>
      <c r="F88" s="38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s="39" customFormat="1">
      <c r="A89" s="147"/>
      <c r="B89" s="148"/>
      <c r="C89" s="149"/>
      <c r="D89" s="40"/>
      <c r="E89" s="41"/>
      <c r="F89" s="38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s="39" customFormat="1">
      <c r="A90" s="126" t="s">
        <v>71</v>
      </c>
      <c r="B90" s="126"/>
      <c r="C90" s="150"/>
      <c r="D90" s="40"/>
      <c r="E90" s="41"/>
      <c r="F90" s="38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s="39" customFormat="1">
      <c r="A91" s="41"/>
      <c r="B91" s="42"/>
      <c r="C91" s="40"/>
      <c r="D91" s="40"/>
      <c r="E91" s="41"/>
      <c r="F91" s="38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s="39" customFormat="1">
      <c r="A92" s="41"/>
      <c r="B92" s="42"/>
      <c r="C92" s="40"/>
      <c r="D92" s="40"/>
      <c r="E92" s="41"/>
      <c r="F92" s="38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s="39" customFormat="1">
      <c r="A93" s="41"/>
      <c r="B93" s="42"/>
      <c r="C93" s="42"/>
      <c r="D93" s="42"/>
      <c r="E93" s="41"/>
      <c r="F93" s="43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s="39" customFormat="1">
      <c r="A94" s="41"/>
      <c r="B94" s="42"/>
      <c r="C94" s="40"/>
      <c r="D94" s="40"/>
      <c r="E94" s="41"/>
      <c r="F94" s="38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s="39" customFormat="1">
      <c r="A95" s="41"/>
      <c r="B95" s="40"/>
      <c r="C95" s="40"/>
      <c r="D95" s="40"/>
      <c r="E95" s="41"/>
      <c r="F95" s="4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s="39" customFormat="1">
      <c r="A96" s="41"/>
      <c r="B96" s="42"/>
      <c r="C96" s="40"/>
      <c r="D96" s="40"/>
      <c r="E96" s="41"/>
      <c r="F96" s="38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39" customFormat="1">
      <c r="A97" s="41"/>
      <c r="B97" s="45"/>
      <c r="C97" s="40"/>
      <c r="D97" s="40"/>
      <c r="E97" s="41"/>
      <c r="F97" s="38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s="39" customFormat="1">
      <c r="A98" s="41"/>
      <c r="B98" s="42"/>
      <c r="C98" s="40"/>
      <c r="D98" s="40"/>
      <c r="E98" s="41"/>
      <c r="F98" s="38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s="38" customFormat="1">
      <c r="A99" s="41"/>
      <c r="B99" s="42"/>
      <c r="C99" s="40"/>
      <c r="D99" s="40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38" customFormat="1">
      <c r="A100" s="41"/>
      <c r="B100" s="45"/>
      <c r="C100" s="40"/>
      <c r="D100" s="40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38" customFormat="1">
      <c r="A101" s="41"/>
      <c r="B101" s="42"/>
      <c r="C101" s="42"/>
      <c r="D101" s="42"/>
      <c r="E101" s="41"/>
      <c r="F101" s="44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39" customFormat="1">
      <c r="A102" s="41"/>
      <c r="B102" s="40"/>
      <c r="C102" s="40"/>
      <c r="D102" s="40"/>
      <c r="E102" s="41"/>
      <c r="F102" s="4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s="39" customFormat="1">
      <c r="A103" s="41"/>
      <c r="B103" s="42"/>
      <c r="C103" s="42"/>
      <c r="D103" s="42"/>
      <c r="E103" s="41"/>
      <c r="F103" s="4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s="39" customFormat="1">
      <c r="A104" s="41"/>
      <c r="B104" s="40"/>
      <c r="C104" s="41"/>
      <c r="D104" s="41"/>
      <c r="E104" s="4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s="39" customFormat="1">
      <c r="A105" s="41"/>
      <c r="B105" s="40"/>
      <c r="C105" s="41"/>
      <c r="D105" s="41"/>
      <c r="E105" s="4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s="39" customFormat="1">
      <c r="A106" s="41"/>
      <c r="B106" s="46"/>
      <c r="C106" s="41"/>
      <c r="D106" s="41"/>
      <c r="E106" s="4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s="39" customFormat="1">
      <c r="A107" s="41"/>
      <c r="B107" s="40"/>
      <c r="C107" s="41"/>
      <c r="D107" s="41"/>
      <c r="E107" s="4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s="39" customFormat="1">
      <c r="A108" s="41"/>
      <c r="B108" s="40"/>
      <c r="C108" s="41"/>
      <c r="D108" s="41"/>
      <c r="E108" s="4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s="39" customFormat="1">
      <c r="A109" s="41"/>
      <c r="B109" s="40"/>
      <c r="C109" s="41"/>
      <c r="D109" s="41"/>
      <c r="E109" s="4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s="39" customFormat="1">
      <c r="A110" s="32"/>
      <c r="B110" s="38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s="39" customFormat="1">
      <c r="A111" s="32"/>
      <c r="B111" s="38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s="39" customFormat="1">
      <c r="A112" s="32"/>
      <c r="B112" s="38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s="39" customFormat="1">
      <c r="A113" s="32"/>
      <c r="B113" s="38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s="39" customFormat="1">
      <c r="A114" s="32"/>
      <c r="B114" s="38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s="39" customFormat="1">
      <c r="A115" s="32"/>
      <c r="B115" s="38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s="39" customFormat="1">
      <c r="A116" s="32"/>
      <c r="B116" s="3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s="39" customFormat="1">
      <c r="A117" s="32"/>
      <c r="B117" s="38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39" customFormat="1">
      <c r="A118" s="32"/>
      <c r="B118" s="38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s="39" customFormat="1">
      <c r="A119" s="32"/>
      <c r="B119" s="38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s="39" customFormat="1">
      <c r="A120" s="32"/>
      <c r="B120" s="38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s="39" customFormat="1">
      <c r="A121" s="32"/>
      <c r="B121" s="38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s="39" customFormat="1">
      <c r="A122" s="32"/>
      <c r="B122" s="38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s="39" customFormat="1">
      <c r="A123" s="32"/>
      <c r="B123" s="38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s="39" customFormat="1">
      <c r="A124" s="32"/>
      <c r="B124" s="38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s="39" customFormat="1">
      <c r="A125" s="32"/>
      <c r="B125" s="38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s="39" customFormat="1">
      <c r="A126" s="32"/>
      <c r="B126" s="38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s="39" customFormat="1">
      <c r="A127" s="32"/>
      <c r="B127" s="38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s="39" customFormat="1">
      <c r="A128" s="32"/>
      <c r="B128" s="38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s="39" customFormat="1">
      <c r="A129" s="32"/>
      <c r="B129" s="3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s="39" customFormat="1">
      <c r="A130" s="32"/>
      <c r="B130" s="38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s="39" customFormat="1">
      <c r="A131" s="32"/>
      <c r="B131" s="38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s="39" customFormat="1">
      <c r="A132" s="32"/>
      <c r="B132" s="38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s="39" customFormat="1">
      <c r="A133" s="32"/>
      <c r="B133" s="38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s="39" customFormat="1">
      <c r="A134" s="32"/>
      <c r="B134" s="38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s="39" customFormat="1">
      <c r="A135" s="32"/>
      <c r="B135" s="38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s="39" customFormat="1">
      <c r="A136" s="32"/>
      <c r="B136" s="38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0:21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0:21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0:21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0:21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0:21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0:21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0:21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0:21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0:21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0:21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0:21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0:21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0:21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0:21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0:21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0:21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0:21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0:21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0:21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0:21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0:21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0:21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0:21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0:21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0:21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0:21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0:21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0:21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0:21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0:21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0:21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0:21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0:21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0:21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0:21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0:21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0:21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0:21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0:21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0:21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0:21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0:21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0:21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0:21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0:21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0:21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0:21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0:21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0:21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0:21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0:21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0:21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0:21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0:21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0:21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0:21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0:21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0:21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0:21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0:21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0:21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0:21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0:21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0:21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0:21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0:21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0:21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0:21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0:21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0:21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0:21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0:21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0:21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0:21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0:21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0:21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0:21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0:21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0:21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0:21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0:21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0:21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0:21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0:21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0:21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0:21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0:21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21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21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21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21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21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21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21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21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21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</sheetData>
  <mergeCells count="64">
    <mergeCell ref="A1:L1"/>
    <mergeCell ref="A2:U2"/>
    <mergeCell ref="A3:U3"/>
    <mergeCell ref="A6:B6"/>
    <mergeCell ref="A7:B7"/>
    <mergeCell ref="C6:M6"/>
    <mergeCell ref="C7:M7"/>
    <mergeCell ref="A4:B4"/>
    <mergeCell ref="C4:M4"/>
    <mergeCell ref="A5:B5"/>
    <mergeCell ref="C5:M5"/>
    <mergeCell ref="A8:B8"/>
    <mergeCell ref="C8:M8"/>
    <mergeCell ref="A9:B9"/>
    <mergeCell ref="G21:G23"/>
    <mergeCell ref="L22:L23"/>
    <mergeCell ref="A15:B15"/>
    <mergeCell ref="D20:D23"/>
    <mergeCell ref="J20:O20"/>
    <mergeCell ref="A18:B18"/>
    <mergeCell ref="A10:B10"/>
    <mergeCell ref="A11:B11"/>
    <mergeCell ref="A12:B12"/>
    <mergeCell ref="A13:B13"/>
    <mergeCell ref="A16:B16"/>
    <mergeCell ref="A17:B17"/>
    <mergeCell ref="O9:U9"/>
    <mergeCell ref="C13:M13"/>
    <mergeCell ref="C11:M11"/>
    <mergeCell ref="P21:R21"/>
    <mergeCell ref="C20:C23"/>
    <mergeCell ref="J22:J23"/>
    <mergeCell ref="M22:M23"/>
    <mergeCell ref="C9:M9"/>
    <mergeCell ref="F21:F23"/>
    <mergeCell ref="F20:G20"/>
    <mergeCell ref="O12:U12"/>
    <mergeCell ref="C10:M10"/>
    <mergeCell ref="C12:M12"/>
    <mergeCell ref="I20:I23"/>
    <mergeCell ref="P22:P23"/>
    <mergeCell ref="H20:H23"/>
    <mergeCell ref="C19:U19"/>
    <mergeCell ref="E20:E23"/>
    <mergeCell ref="O10:U10"/>
    <mergeCell ref="J21:L21"/>
    <mergeCell ref="P20:U20"/>
    <mergeCell ref="M21:O21"/>
    <mergeCell ref="O11:U11"/>
    <mergeCell ref="A27:E27"/>
    <mergeCell ref="S87:T87"/>
    <mergeCell ref="S21:U21"/>
    <mergeCell ref="A24:E24"/>
    <mergeCell ref="A20:A23"/>
    <mergeCell ref="B20:B23"/>
    <mergeCell ref="U22:U23"/>
    <mergeCell ref="O22:O23"/>
    <mergeCell ref="A29:E29"/>
    <mergeCell ref="R22:R23"/>
    <mergeCell ref="S22:S23"/>
    <mergeCell ref="F87:I87"/>
    <mergeCell ref="J87:K87"/>
    <mergeCell ref="M87:N87"/>
    <mergeCell ref="P87:Q87"/>
  </mergeCells>
  <phoneticPr fontId="1" type="noConversion"/>
  <pageMargins left="0.25" right="0.25" top="0.75" bottom="0.75" header="0.3" footer="0.3"/>
  <pageSetup paperSize="9" scale="61" fitToHeight="0" orientation="landscape" r:id="rId1"/>
  <rowBreaks count="1" manualBreakCount="1">
    <brk id="87" max="39" man="1"/>
  </rowBreaks>
  <ignoredErrors>
    <ignoredError sqref="O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Harmonogram_K2</vt:lpstr>
      <vt:lpstr>Harmonogram_K2!Obszar_wydruku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Oem</cp:lastModifiedBy>
  <cp:lastPrinted>2019-07-08T07:19:23Z</cp:lastPrinted>
  <dcterms:created xsi:type="dcterms:W3CDTF">2009-06-11T13:56:30Z</dcterms:created>
  <dcterms:modified xsi:type="dcterms:W3CDTF">2023-07-04T08:01:38Z</dcterms:modified>
</cp:coreProperties>
</file>