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98" activeTab="0"/>
  </bookViews>
  <sheets>
    <sheet name="Harmonogram_K2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'Harmonogram_K2'!$A$1:$X$77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<sst xmlns="http://schemas.openxmlformats.org/spreadsheetml/2006/main" count="250" uniqueCount="115">
  <si>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</si>
  <si>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</si>
  <si>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</si>
  <si>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</si>
  <si>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</si>
  <si>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</si>
  <si>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</si>
  <si>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</si>
  <si>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</si>
  <si>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</si>
  <si>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</si>
  <si>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</si>
  <si>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</si>
  <si>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</si>
  <si>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</si>
  <si>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</si>
  <si>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</si>
  <si>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</si>
  <si>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</si>
  <si>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</si>
  <si>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</si>
  <si>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</si>
  <si>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</si>
  <si>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</si>
  <si>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</si>
  <si>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</si>
  <si>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</si>
  <si>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</si>
  <si>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</si>
  <si>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</si>
  <si>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</si>
  <si>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</si>
  <si>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</si>
  <si>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</si>
  <si>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</si>
  <si>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</si>
  <si>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</si>
  <si>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</si>
  <si>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</si>
  <si>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</si>
  <si>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 xml:space="preserve">
</t>
  </si>
  <si>
    <t>III. MODUŁY KIERUNKOWE</t>
  </si>
  <si>
    <t>V. MODUŁY SWOBODNEGO WYBORU</t>
  </si>
  <si>
    <t>Antropologia kulturowa</t>
  </si>
  <si>
    <t>O</t>
  </si>
  <si>
    <t>W</t>
  </si>
  <si>
    <t xml:space="preserve">Dzieje myśli chrześcijańskiej </t>
  </si>
  <si>
    <t>Seminarium dyplomowe</t>
  </si>
  <si>
    <t>F</t>
  </si>
  <si>
    <t>Z</t>
  </si>
  <si>
    <t>S</t>
  </si>
  <si>
    <t>K</t>
  </si>
  <si>
    <t>W+Ć</t>
  </si>
  <si>
    <t>Ć</t>
  </si>
  <si>
    <t>Wizualność w kulturze cyberprzestrzeni</t>
  </si>
  <si>
    <t>Zabytki i muzea w Krakowie</t>
  </si>
  <si>
    <t>Ścieżka:  Turystyka międzynarodowa</t>
  </si>
  <si>
    <t>Międzynarodowy rynek turystyczny</t>
  </si>
  <si>
    <t>Kultura artystyczna i jej dziedzictwo</t>
  </si>
  <si>
    <t>Komunikacja międzykulturowa w turystyce</t>
  </si>
  <si>
    <t xml:space="preserve">Turystyka religijna w różnych kręgach kulturowych  </t>
  </si>
  <si>
    <t>Moduł swobodnego wyboru - 1</t>
  </si>
  <si>
    <t>A.</t>
  </si>
  <si>
    <t>The World Civilizations</t>
  </si>
  <si>
    <t>B.</t>
  </si>
  <si>
    <t>The Great Books of the Western World</t>
  </si>
  <si>
    <t>Moduł swobodnego wyboru - 2</t>
  </si>
  <si>
    <t>*</t>
  </si>
  <si>
    <t>Filozoficzny</t>
  </si>
  <si>
    <t>Kulturoznawstwa</t>
  </si>
  <si>
    <t>Kulturoznawstwo</t>
  </si>
  <si>
    <t>Ogólnoakademicki</t>
  </si>
  <si>
    <t>Stacjonarne</t>
  </si>
  <si>
    <t>Sztuka i ikonografia religijna</t>
  </si>
  <si>
    <t>Łącznie W:</t>
  </si>
  <si>
    <t>Łącznie I:</t>
  </si>
  <si>
    <t>Łącznie ECTS</t>
  </si>
  <si>
    <t xml:space="preserve">Fundamenty kultury europejskiej </t>
  </si>
  <si>
    <t xml:space="preserve">Filozofia kultury </t>
  </si>
  <si>
    <t xml:space="preserve">Aksjologiczne podstawy kultur </t>
  </si>
  <si>
    <t xml:space="preserve">Antropologia kulturowa II </t>
  </si>
  <si>
    <t xml:space="preserve">Estetyka </t>
  </si>
  <si>
    <t xml:space="preserve">Historia Kościoła </t>
  </si>
  <si>
    <t xml:space="preserve">Współczesne tendencje w badaniach nad kulturą </t>
  </si>
  <si>
    <t xml:space="preserve">Metody badań kulturoznawczych </t>
  </si>
  <si>
    <t xml:space="preserve">Dziedzictwo kulturowe: aspekty teoretyczne i praktyczne </t>
  </si>
  <si>
    <t xml:space="preserve">Geografia kulturowa </t>
  </si>
  <si>
    <t xml:space="preserve">Media w kulturze </t>
  </si>
  <si>
    <t xml:space="preserve">Dialog międzykulturowy i międzyreligijny </t>
  </si>
  <si>
    <t xml:space="preserve">Wybrane zagadnienia teorii sztuki </t>
  </si>
  <si>
    <t xml:space="preserve">Etyczne i prawne aspekty w działalności kulturowej </t>
  </si>
  <si>
    <t xml:space="preserve">Zarządzanie i marketing w kulturze </t>
  </si>
  <si>
    <t xml:space="preserve">The Jesuit role in the history of travelling and intercultural communication </t>
  </si>
  <si>
    <t>VI. MODUŁ UZUPEŁNIAJĄCY</t>
  </si>
  <si>
    <r>
      <rPr>
        <sz val="10"/>
        <color indexed="8"/>
        <rFont val="Calibri"/>
        <family val="2"/>
      </rPr>
      <t>*</t>
    </r>
    <r>
      <rPr>
        <sz val="10"/>
        <color indexed="8"/>
        <rFont val="Czcionka tekstu podstawowego"/>
        <family val="2"/>
      </rPr>
      <t xml:space="preserve"> Liczba godzin interaktywnych uzależniona jest od wybranej ścieżki.</t>
    </r>
  </si>
  <si>
    <t>II stopień</t>
  </si>
  <si>
    <t>Literatura współczesna i e-literatura</t>
  </si>
  <si>
    <t>Komunikacja w mediach społecznościowych</t>
  </si>
  <si>
    <t>P</t>
  </si>
  <si>
    <r>
      <t>Szkolenie BHP (</t>
    </r>
    <r>
      <rPr>
        <i/>
        <sz val="10"/>
        <rFont val="Calibri"/>
        <family val="2"/>
      </rPr>
      <t>kurs e-learningowy</t>
    </r>
    <r>
      <rPr>
        <sz val="10"/>
        <rFont val="Calibri"/>
        <family val="2"/>
      </rPr>
      <t>)</t>
    </r>
  </si>
  <si>
    <t xml:space="preserve">Arcydzieła literatury polskiej </t>
  </si>
  <si>
    <t>Arcydzieła literatury światowej</t>
  </si>
  <si>
    <t>Język obcy nowożytny z elementami translatorium</t>
  </si>
  <si>
    <r>
      <t xml:space="preserve">Ścieżka: </t>
    </r>
    <r>
      <rPr>
        <b/>
        <sz val="10"/>
        <rFont val="Calibri"/>
        <family val="2"/>
      </rPr>
      <t>Sztuki wizualne i cyberkultura</t>
    </r>
  </si>
  <si>
    <t>Trendy i tendencje  sztuki współczesnej</t>
  </si>
  <si>
    <t>Antropologia teatru i widowisk</t>
  </si>
  <si>
    <t>Narracja w nowych mediach</t>
  </si>
  <si>
    <t>Geneza i konteksty kulturowe dzieła sztuki</t>
  </si>
  <si>
    <t>Kultura mniejszości narodowych i etnicznych</t>
  </si>
  <si>
    <t>Muzea i galerie świata</t>
  </si>
  <si>
    <t>Historia mediów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</si>
  <si>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2020/21</t>
    </r>
  </si>
  <si>
    <r>
      <t xml:space="preserve"> </t>
    </r>
    <r>
      <rPr>
        <b/>
        <sz val="12"/>
        <color indexed="10"/>
        <rFont val="Cambria"/>
        <family val="1"/>
      </rPr>
      <t>Harmonogram realizacji programu studiów dla studiów I, II stopnia i jednolitych magisterskich.</t>
    </r>
  </si>
  <si>
    <r>
      <rPr>
        <sz val="10"/>
        <rFont val="Calibri"/>
        <family val="2"/>
      </rPr>
      <t xml:space="preserve">Współczesna myśl społeczno-polityczna </t>
    </r>
  </si>
  <si>
    <r>
      <rPr>
        <sz val="10"/>
        <rFont val="Calibri"/>
        <family val="2"/>
      </rPr>
      <t xml:space="preserve"> Turystyka w cyberprzestrzeni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</si>
</sst>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1"/>
      <name val="Cambria"/>
      <family val="1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i/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61" fillId="34" borderId="0" xfId="0" applyFont="1" applyFill="1" applyAlignment="1" applyProtection="1">
      <alignment/>
      <protection locked="0"/>
    </xf>
    <xf numFmtId="0" fontId="31" fillId="34" borderId="0" xfId="0" applyFont="1" applyFill="1" applyAlignment="1" applyProtection="1">
      <alignment/>
      <protection locked="0"/>
    </xf>
    <xf numFmtId="0" fontId="34" fillId="34" borderId="0" xfId="0" applyFont="1" applyFill="1" applyAlignment="1" applyProtection="1">
      <alignment/>
      <protection locked="0"/>
    </xf>
    <xf numFmtId="0" fontId="35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35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61" fillId="34" borderId="0" xfId="0" applyFont="1" applyFill="1" applyAlignment="1">
      <alignment horizontal="center"/>
    </xf>
    <xf numFmtId="0" fontId="37" fillId="0" borderId="1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8" fillId="34" borderId="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left"/>
      <protection hidden="1"/>
    </xf>
    <xf numFmtId="0" fontId="39" fillId="34" borderId="0" xfId="0" applyFont="1" applyFill="1" applyAlignment="1" applyProtection="1">
      <alignment horizontal="left"/>
      <protection hidden="1"/>
    </xf>
    <xf numFmtId="0" fontId="31" fillId="0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7" fillId="34" borderId="13" xfId="0" applyFont="1" applyFill="1" applyBorder="1" applyAlignment="1">
      <alignment/>
    </xf>
    <xf numFmtId="0" fontId="37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19" borderId="18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wrapText="1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19" borderId="32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38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39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5" fillId="37" borderId="42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19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19" borderId="26" xfId="0" applyFont="1" applyFill="1" applyBorder="1" applyAlignment="1">
      <alignment horizontal="center" wrapText="1"/>
    </xf>
    <xf numFmtId="0" fontId="3" fillId="37" borderId="4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0" borderId="26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37" borderId="31" xfId="0" applyFont="1" applyFill="1" applyBorder="1" applyAlignment="1">
      <alignment/>
    </xf>
    <xf numFmtId="0" fontId="5" fillId="37" borderId="33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4" fillId="37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7" borderId="22" xfId="0" applyFont="1" applyFill="1" applyBorder="1" applyAlignment="1">
      <alignment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1" xfId="0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19" borderId="23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/>
    </xf>
    <xf numFmtId="0" fontId="31" fillId="38" borderId="10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>
      <alignment/>
    </xf>
    <xf numFmtId="0" fontId="3" fillId="39" borderId="0" xfId="0" applyFont="1" applyFill="1" applyAlignment="1">
      <alignment wrapText="1"/>
    </xf>
    <xf numFmtId="0" fontId="0" fillId="39" borderId="0" xfId="0" applyFill="1" applyAlignment="1">
      <alignment/>
    </xf>
    <xf numFmtId="0" fontId="6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1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1" fillId="0" borderId="1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46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19" borderId="13" xfId="0" applyFont="1" applyFill="1" applyBorder="1" applyAlignment="1">
      <alignment horizontal="center" wrapText="1"/>
    </xf>
    <xf numFmtId="0" fontId="10" fillId="37" borderId="40" xfId="0" applyFont="1" applyFill="1" applyBorder="1" applyAlignment="1">
      <alignment horizontal="center"/>
    </xf>
    <xf numFmtId="0" fontId="10" fillId="37" borderId="31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22" xfId="0" applyFont="1" applyBorder="1" applyAlignment="1">
      <alignment/>
    </xf>
    <xf numFmtId="0" fontId="35" fillId="41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5" fillId="34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8" fillId="34" borderId="0" xfId="0" applyFont="1" applyFill="1" applyBorder="1" applyAlignment="1" applyProtection="1">
      <alignment horizontal="left"/>
      <protection hidden="1"/>
    </xf>
    <xf numFmtId="0" fontId="38" fillId="34" borderId="10" xfId="0" applyFont="1" applyFill="1" applyBorder="1" applyAlignment="1" applyProtection="1">
      <alignment horizontal="left"/>
      <protection hidden="1"/>
    </xf>
    <xf numFmtId="0" fontId="38" fillId="34" borderId="10" xfId="0" applyFont="1" applyFill="1" applyBorder="1" applyAlignment="1" applyProtection="1">
      <alignment horizontal="left"/>
      <protection hidden="1" locked="0"/>
    </xf>
    <xf numFmtId="0" fontId="8" fillId="34" borderId="10" xfId="0" applyFont="1" applyFill="1" applyBorder="1" applyAlignment="1" applyProtection="1">
      <alignment horizontal="left"/>
      <protection hidden="1"/>
    </xf>
    <xf numFmtId="0" fontId="8" fillId="34" borderId="10" xfId="0" applyFont="1" applyFill="1" applyBorder="1" applyAlignment="1" applyProtection="1">
      <alignment horizontal="left"/>
      <protection hidden="1" locked="0"/>
    </xf>
    <xf numFmtId="0" fontId="38" fillId="34" borderId="10" xfId="0" applyFont="1" applyFill="1" applyBorder="1" applyAlignment="1">
      <alignment horizontal="left"/>
    </xf>
    <xf numFmtId="0" fontId="38" fillId="34" borderId="13" xfId="0" applyFont="1" applyFill="1" applyBorder="1" applyAlignment="1" applyProtection="1">
      <alignment horizontal="center"/>
      <protection hidden="1"/>
    </xf>
    <xf numFmtId="0" fontId="38" fillId="34" borderId="21" xfId="0" applyFont="1" applyFill="1" applyBorder="1" applyAlignment="1" applyProtection="1">
      <alignment horizontal="center"/>
      <protection hidden="1"/>
    </xf>
    <xf numFmtId="0" fontId="8" fillId="42" borderId="15" xfId="0" applyFont="1" applyFill="1" applyBorder="1" applyAlignment="1">
      <alignment horizontal="center" vertical="center"/>
    </xf>
    <xf numFmtId="0" fontId="8" fillId="42" borderId="31" xfId="0" applyFont="1" applyFill="1" applyBorder="1" applyAlignment="1">
      <alignment horizontal="center" vertical="center"/>
    </xf>
    <xf numFmtId="0" fontId="8" fillId="42" borderId="3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64" fillId="34" borderId="0" xfId="0" applyFont="1" applyFill="1" applyBorder="1" applyAlignment="1">
      <alignment horizontal="left"/>
    </xf>
    <xf numFmtId="0" fontId="8" fillId="44" borderId="15" xfId="0" applyFont="1" applyFill="1" applyBorder="1" applyAlignment="1">
      <alignment horizontal="center" vertical="center"/>
    </xf>
    <xf numFmtId="0" fontId="8" fillId="44" borderId="31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45" borderId="15" xfId="0" applyFont="1" applyFill="1" applyBorder="1" applyAlignment="1">
      <alignment horizontal="center" vertical="center"/>
    </xf>
    <xf numFmtId="0" fontId="8" fillId="45" borderId="31" xfId="0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/>
    </xf>
    <xf numFmtId="0" fontId="8" fillId="43" borderId="10" xfId="0" applyFont="1" applyFill="1" applyBorder="1" applyAlignment="1">
      <alignment horizontal="center" wrapText="1"/>
    </xf>
    <xf numFmtId="0" fontId="8" fillId="34" borderId="13" xfId="0" applyFont="1" applyFill="1" applyBorder="1" applyAlignment="1" applyProtection="1">
      <alignment horizontal="left"/>
      <protection hidden="1"/>
    </xf>
    <xf numFmtId="0" fontId="8" fillId="34" borderId="17" xfId="0" applyFont="1" applyFill="1" applyBorder="1" applyAlignment="1" applyProtection="1">
      <alignment horizontal="left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43" borderId="13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37" fillId="34" borderId="5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43" borderId="15" xfId="0" applyFont="1" applyFill="1" applyBorder="1" applyAlignment="1">
      <alignment horizontal="center" vertical="center"/>
    </xf>
    <xf numFmtId="0" fontId="8" fillId="43" borderId="31" xfId="0" applyFont="1" applyFill="1" applyBorder="1" applyAlignment="1">
      <alignment horizontal="center" vertical="center"/>
    </xf>
    <xf numFmtId="0" fontId="8" fillId="43" borderId="37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8" fillId="36" borderId="52" xfId="0" applyFont="1" applyFill="1" applyBorder="1" applyAlignment="1">
      <alignment horizontal="left" vertical="center"/>
    </xf>
    <xf numFmtId="0" fontId="8" fillId="36" borderId="53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3"/>
  <sheetViews>
    <sheetView tabSelected="1" zoomScale="80" zoomScaleNormal="80" zoomScaleSheetLayoutView="70" workbookViewId="0" topLeftCell="A1">
      <selection activeCell="W13" sqref="W13"/>
    </sheetView>
  </sheetViews>
  <sheetFormatPr defaultColWidth="8.796875" defaultRowHeight="14.25"/>
  <cols>
    <col min="1" max="1" width="3.5" style="5" customWidth="1"/>
    <col min="2" max="2" width="54.3984375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13.5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1" customWidth="1"/>
    <col min="24" max="24" width="12.19921875" style="1" customWidth="1"/>
    <col min="25" max="32" width="9" style="1" customWidth="1"/>
    <col min="33" max="16384" width="9" style="2" customWidth="1"/>
  </cols>
  <sheetData>
    <row r="1" spans="1:21" s="1" customFormat="1" ht="18" customHeight="1">
      <c r="A1" s="260" t="s">
        <v>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15.75">
      <c r="A2" s="261" t="s">
        <v>112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21" ht="14.25" customHeight="1">
      <c r="A3" s="263" t="s">
        <v>111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</row>
    <row r="4" spans="1:21" ht="14.25">
      <c r="A4" s="264" t="s">
        <v>38</v>
      </c>
      <c r="B4" s="264"/>
      <c r="C4" s="266" t="s">
        <v>68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9"/>
      <c r="O4" s="9"/>
      <c r="P4" s="12"/>
      <c r="Q4" s="11"/>
      <c r="R4" s="11"/>
      <c r="S4" s="9"/>
      <c r="T4" s="9"/>
      <c r="U4" s="9"/>
    </row>
    <row r="5" spans="1:21" ht="14.25">
      <c r="A5" s="264" t="s">
        <v>39</v>
      </c>
      <c r="B5" s="264"/>
      <c r="C5" s="266" t="s">
        <v>69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9"/>
      <c r="O5" s="9"/>
      <c r="P5" s="11"/>
      <c r="Q5" s="11"/>
      <c r="R5" s="11"/>
      <c r="S5" s="9"/>
      <c r="T5" s="9"/>
      <c r="U5" s="9"/>
    </row>
    <row r="6" spans="1:21" ht="14.25">
      <c r="A6" s="264" t="s">
        <v>0</v>
      </c>
      <c r="B6" s="264"/>
      <c r="C6" s="266" t="s">
        <v>70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11"/>
      <c r="O6" s="9"/>
      <c r="P6" s="13"/>
      <c r="Q6" s="11"/>
      <c r="R6" s="11"/>
      <c r="S6" s="9"/>
      <c r="T6" s="9"/>
      <c r="U6" s="9"/>
    </row>
    <row r="7" spans="1:32" s="3" customFormat="1" ht="14.25">
      <c r="A7" s="265" t="s">
        <v>13</v>
      </c>
      <c r="B7" s="265"/>
      <c r="C7" s="267" t="s">
        <v>71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4"/>
      <c r="O7" s="15"/>
      <c r="P7" s="16"/>
      <c r="Q7" s="15"/>
      <c r="R7" s="14"/>
      <c r="S7" s="15"/>
      <c r="T7" s="15"/>
      <c r="U7" s="15"/>
      <c r="W7" s="202"/>
      <c r="X7" s="202"/>
      <c r="Y7" s="202"/>
      <c r="Z7" s="202"/>
      <c r="AA7" s="202"/>
      <c r="AB7" s="202"/>
      <c r="AC7" s="202"/>
      <c r="AD7" s="202"/>
      <c r="AE7" s="202"/>
      <c r="AF7" s="202"/>
    </row>
    <row r="8" spans="1:21" ht="14.25">
      <c r="A8" s="264" t="s">
        <v>12</v>
      </c>
      <c r="B8" s="264"/>
      <c r="C8" s="266" t="s">
        <v>72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11"/>
      <c r="O8" s="9"/>
      <c r="P8" s="11"/>
      <c r="Q8" s="11"/>
      <c r="R8" s="11"/>
      <c r="S8" s="9"/>
      <c r="T8" s="9"/>
      <c r="U8" s="9"/>
    </row>
    <row r="9" spans="1:21" ht="14.25">
      <c r="A9" s="264" t="s">
        <v>14</v>
      </c>
      <c r="B9" s="264"/>
      <c r="C9" s="266" t="s">
        <v>95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11"/>
      <c r="O9" s="284"/>
      <c r="P9" s="284"/>
      <c r="Q9" s="284"/>
      <c r="R9" s="284"/>
      <c r="S9" s="284"/>
      <c r="T9" s="284"/>
      <c r="U9" s="284"/>
    </row>
    <row r="10" spans="1:21" ht="14.25">
      <c r="A10" s="264" t="s">
        <v>37</v>
      </c>
      <c r="B10" s="264"/>
      <c r="C10" s="296">
        <f>X76</f>
        <v>120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8"/>
      <c r="N10" s="9"/>
      <c r="O10" s="284"/>
      <c r="P10" s="284"/>
      <c r="Q10" s="284"/>
      <c r="R10" s="284"/>
      <c r="S10" s="284"/>
      <c r="T10" s="284"/>
      <c r="U10" s="284"/>
    </row>
    <row r="11" spans="1:21" ht="14.25">
      <c r="A11" s="264" t="s">
        <v>19</v>
      </c>
      <c r="B11" s="264"/>
      <c r="C11" s="266">
        <f>C12</f>
        <v>1239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11"/>
      <c r="O11" s="284"/>
      <c r="P11" s="284"/>
      <c r="Q11" s="284"/>
      <c r="R11" s="284"/>
      <c r="S11" s="284"/>
      <c r="T11" s="284"/>
      <c r="U11" s="284"/>
    </row>
    <row r="12" spans="1:21" ht="14.25">
      <c r="A12" s="264" t="s">
        <v>18</v>
      </c>
      <c r="B12" s="264"/>
      <c r="C12" s="266">
        <f>F76</f>
        <v>1239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17"/>
      <c r="O12" s="284"/>
      <c r="P12" s="284"/>
      <c r="Q12" s="284"/>
      <c r="R12" s="284"/>
      <c r="S12" s="284"/>
      <c r="T12" s="284"/>
      <c r="U12" s="284"/>
    </row>
    <row r="13" spans="1:21" s="1" customFormat="1" ht="14.25">
      <c r="A13" s="264" t="s">
        <v>23</v>
      </c>
      <c r="B13" s="264"/>
      <c r="C13" s="294">
        <f>H76</f>
        <v>3004</v>
      </c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17"/>
      <c r="O13" s="9"/>
      <c r="P13" s="9"/>
      <c r="Q13" s="11"/>
      <c r="R13" s="11"/>
      <c r="S13" s="9"/>
      <c r="T13" s="9"/>
      <c r="U13" s="9"/>
    </row>
    <row r="14" spans="1:21" ht="14.25">
      <c r="A14" s="37"/>
      <c r="B14" s="18"/>
      <c r="C14" s="10"/>
      <c r="D14" s="10"/>
      <c r="E14" s="10"/>
      <c r="F14" s="38"/>
      <c r="G14" s="38"/>
      <c r="H14" s="38"/>
      <c r="I14" s="39"/>
      <c r="J14" s="9"/>
      <c r="K14" s="11"/>
      <c r="L14" s="19"/>
      <c r="M14" s="19"/>
      <c r="N14" s="17"/>
      <c r="O14" s="9"/>
      <c r="P14" s="9"/>
      <c r="Q14" s="11"/>
      <c r="R14" s="11"/>
      <c r="S14" s="9"/>
      <c r="T14" s="9"/>
      <c r="U14" s="9"/>
    </row>
    <row r="15" spans="1:21" ht="14.25">
      <c r="A15" s="269" t="s">
        <v>17</v>
      </c>
      <c r="B15" s="270"/>
      <c r="C15" s="20"/>
      <c r="D15" s="20"/>
      <c r="E15" s="20"/>
      <c r="F15" s="196"/>
      <c r="G15" s="38"/>
      <c r="H15" s="38"/>
      <c r="I15" s="39"/>
      <c r="J15" s="21"/>
      <c r="K15" s="21"/>
      <c r="L15" s="22"/>
      <c r="M15" s="22"/>
      <c r="N15" s="23"/>
      <c r="O15" s="21"/>
      <c r="P15" s="21"/>
      <c r="Q15" s="21"/>
      <c r="R15" s="21"/>
      <c r="S15" s="21"/>
      <c r="T15" s="21"/>
      <c r="U15" s="21"/>
    </row>
    <row r="16" spans="1:21" ht="14.25">
      <c r="A16" s="268" t="s">
        <v>30</v>
      </c>
      <c r="B16" s="268"/>
      <c r="C16" s="59" t="s">
        <v>27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14.25">
      <c r="A17" s="268" t="s">
        <v>31</v>
      </c>
      <c r="B17" s="268"/>
      <c r="C17" s="59" t="s">
        <v>28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4.25">
      <c r="A18" s="268" t="s">
        <v>32</v>
      </c>
      <c r="B18" s="268"/>
      <c r="C18" s="59" t="s">
        <v>29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15" thickBot="1">
      <c r="A19" s="28"/>
      <c r="B19" s="11"/>
      <c r="C19" s="303"/>
      <c r="D19" s="303"/>
      <c r="E19" s="303"/>
      <c r="F19" s="303"/>
      <c r="G19" s="303"/>
      <c r="H19" s="303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</row>
    <row r="20" spans="1:32" s="4" customFormat="1" ht="27.75" customHeight="1" thickBot="1">
      <c r="A20" s="278" t="s">
        <v>3</v>
      </c>
      <c r="B20" s="281" t="s">
        <v>25</v>
      </c>
      <c r="C20" s="274" t="s">
        <v>16</v>
      </c>
      <c r="D20" s="274" t="s">
        <v>20</v>
      </c>
      <c r="E20" s="274" t="s">
        <v>11</v>
      </c>
      <c r="F20" s="295" t="s">
        <v>22</v>
      </c>
      <c r="G20" s="295"/>
      <c r="H20" s="277" t="s">
        <v>24</v>
      </c>
      <c r="I20" s="299" t="s">
        <v>1</v>
      </c>
      <c r="J20" s="288" t="s">
        <v>4</v>
      </c>
      <c r="K20" s="289"/>
      <c r="L20" s="289"/>
      <c r="M20" s="289"/>
      <c r="N20" s="289"/>
      <c r="O20" s="290"/>
      <c r="P20" s="288" t="s">
        <v>8</v>
      </c>
      <c r="Q20" s="289"/>
      <c r="R20" s="289"/>
      <c r="S20" s="289"/>
      <c r="T20" s="289"/>
      <c r="U20" s="290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</row>
    <row r="21" spans="1:32" s="4" customFormat="1" ht="15" thickBot="1">
      <c r="A21" s="279"/>
      <c r="B21" s="281"/>
      <c r="C21" s="274"/>
      <c r="D21" s="274"/>
      <c r="E21" s="274"/>
      <c r="F21" s="277" t="s">
        <v>26</v>
      </c>
      <c r="G21" s="277" t="s">
        <v>15</v>
      </c>
      <c r="H21" s="277"/>
      <c r="I21" s="299"/>
      <c r="J21" s="285" t="s">
        <v>5</v>
      </c>
      <c r="K21" s="286"/>
      <c r="L21" s="287"/>
      <c r="M21" s="291" t="s">
        <v>7</v>
      </c>
      <c r="N21" s="292"/>
      <c r="O21" s="293"/>
      <c r="P21" s="271" t="s">
        <v>9</v>
      </c>
      <c r="Q21" s="272"/>
      <c r="R21" s="273"/>
      <c r="S21" s="308" t="s">
        <v>10</v>
      </c>
      <c r="T21" s="309"/>
      <c r="U21" s="310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</row>
    <row r="22" spans="1:32" s="4" customFormat="1" ht="14.25">
      <c r="A22" s="279"/>
      <c r="B22" s="281"/>
      <c r="C22" s="274"/>
      <c r="D22" s="274"/>
      <c r="E22" s="274"/>
      <c r="F22" s="277"/>
      <c r="G22" s="277"/>
      <c r="H22" s="277"/>
      <c r="I22" s="299"/>
      <c r="J22" s="275" t="s">
        <v>2</v>
      </c>
      <c r="K22" s="29" t="s">
        <v>6</v>
      </c>
      <c r="L22" s="282" t="s">
        <v>1</v>
      </c>
      <c r="M22" s="275" t="s">
        <v>2</v>
      </c>
      <c r="N22" s="29" t="s">
        <v>6</v>
      </c>
      <c r="O22" s="282" t="s">
        <v>1</v>
      </c>
      <c r="P22" s="275" t="s">
        <v>2</v>
      </c>
      <c r="Q22" s="29" t="s">
        <v>6</v>
      </c>
      <c r="R22" s="320" t="s">
        <v>1</v>
      </c>
      <c r="S22" s="275" t="s">
        <v>2</v>
      </c>
      <c r="T22" s="29" t="s">
        <v>6</v>
      </c>
      <c r="U22" s="320" t="s">
        <v>1</v>
      </c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</row>
    <row r="23" spans="1:32" s="4" customFormat="1" ht="14.25">
      <c r="A23" s="280"/>
      <c r="B23" s="281"/>
      <c r="C23" s="274"/>
      <c r="D23" s="274"/>
      <c r="E23" s="274"/>
      <c r="F23" s="277"/>
      <c r="G23" s="277"/>
      <c r="H23" s="277"/>
      <c r="I23" s="299"/>
      <c r="J23" s="276"/>
      <c r="K23" s="27" t="s">
        <v>21</v>
      </c>
      <c r="L23" s="283"/>
      <c r="M23" s="276"/>
      <c r="N23" s="27" t="s">
        <v>21</v>
      </c>
      <c r="O23" s="283"/>
      <c r="P23" s="276"/>
      <c r="Q23" s="27" t="s">
        <v>21</v>
      </c>
      <c r="R23" s="321"/>
      <c r="S23" s="276"/>
      <c r="T23" s="27" t="s">
        <v>21</v>
      </c>
      <c r="U23" s="321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</row>
    <row r="24" spans="1:32" s="4" customFormat="1" ht="15" thickBot="1">
      <c r="A24" s="311" t="s">
        <v>34</v>
      </c>
      <c r="B24" s="312"/>
      <c r="C24" s="312"/>
      <c r="D24" s="312"/>
      <c r="E24" s="313"/>
      <c r="F24" s="6">
        <f aca="true" t="shared" si="0" ref="F24:U24">SUM(F25:F26)</f>
        <v>30</v>
      </c>
      <c r="G24" s="6">
        <f t="shared" si="0"/>
        <v>0</v>
      </c>
      <c r="H24" s="6">
        <f t="shared" si="0"/>
        <v>100</v>
      </c>
      <c r="I24" s="24">
        <f t="shared" si="0"/>
        <v>4</v>
      </c>
      <c r="J24" s="7">
        <f t="shared" si="0"/>
        <v>30</v>
      </c>
      <c r="K24" s="6">
        <f t="shared" si="0"/>
        <v>0</v>
      </c>
      <c r="L24" s="8">
        <f t="shared" si="0"/>
        <v>4</v>
      </c>
      <c r="M24" s="7">
        <f t="shared" si="0"/>
        <v>0</v>
      </c>
      <c r="N24" s="6">
        <f t="shared" si="0"/>
        <v>0</v>
      </c>
      <c r="O24" s="8">
        <f t="shared" si="0"/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8">
        <f t="shared" si="0"/>
        <v>0</v>
      </c>
      <c r="U24" s="24">
        <f t="shared" si="0"/>
        <v>0</v>
      </c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</row>
    <row r="25" spans="1:32" s="61" customFormat="1" ht="14.25" customHeight="1">
      <c r="A25" s="81">
        <v>1</v>
      </c>
      <c r="B25" s="82" t="s">
        <v>43</v>
      </c>
      <c r="C25" s="65" t="s">
        <v>44</v>
      </c>
      <c r="D25" s="83" t="s">
        <v>44</v>
      </c>
      <c r="E25" s="83" t="s">
        <v>45</v>
      </c>
      <c r="F25" s="64">
        <v>15</v>
      </c>
      <c r="G25" s="84">
        <v>0</v>
      </c>
      <c r="H25" s="84">
        <v>50</v>
      </c>
      <c r="I25" s="63">
        <v>2</v>
      </c>
      <c r="J25" s="86">
        <v>15</v>
      </c>
      <c r="K25" s="87"/>
      <c r="L25" s="88">
        <v>2</v>
      </c>
      <c r="M25" s="67"/>
      <c r="N25" s="89"/>
      <c r="O25" s="90"/>
      <c r="P25" s="91"/>
      <c r="Q25" s="89"/>
      <c r="R25" s="90"/>
      <c r="S25" s="69"/>
      <c r="T25" s="68"/>
      <c r="U25" s="144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s="61" customFormat="1" ht="14.25" customHeight="1">
      <c r="A26" s="92">
        <v>2</v>
      </c>
      <c r="B26" s="93" t="s">
        <v>46</v>
      </c>
      <c r="C26" s="94" t="s">
        <v>44</v>
      </c>
      <c r="D26" s="94" t="s">
        <v>44</v>
      </c>
      <c r="E26" s="94" t="s">
        <v>45</v>
      </c>
      <c r="F26" s="95">
        <v>15</v>
      </c>
      <c r="G26" s="96">
        <v>0</v>
      </c>
      <c r="H26" s="96">
        <v>50</v>
      </c>
      <c r="I26" s="96">
        <v>2</v>
      </c>
      <c r="J26" s="97">
        <v>15</v>
      </c>
      <c r="K26" s="94"/>
      <c r="L26" s="98">
        <v>2</v>
      </c>
      <c r="M26" s="99"/>
      <c r="N26" s="100"/>
      <c r="O26" s="101"/>
      <c r="P26" s="99"/>
      <c r="Q26" s="100"/>
      <c r="R26" s="101"/>
      <c r="S26" s="102"/>
      <c r="T26" s="100"/>
      <c r="U26" s="144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s="42" customFormat="1" ht="15" thickBot="1">
      <c r="A27" s="307" t="s">
        <v>33</v>
      </c>
      <c r="B27" s="307"/>
      <c r="C27" s="307"/>
      <c r="D27" s="307"/>
      <c r="E27" s="307"/>
      <c r="F27" s="31">
        <f>F28</f>
        <v>80</v>
      </c>
      <c r="G27" s="31">
        <f>G28</f>
        <v>80</v>
      </c>
      <c r="H27" s="31">
        <f>H28</f>
        <v>500</v>
      </c>
      <c r="I27" s="31">
        <f>I28</f>
        <v>20</v>
      </c>
      <c r="J27" s="30">
        <f aca="true" t="shared" si="1" ref="J27:U27">SUM(J28:J28)</f>
        <v>0</v>
      </c>
      <c r="K27" s="31">
        <f t="shared" si="1"/>
        <v>0</v>
      </c>
      <c r="L27" s="32">
        <f t="shared" si="1"/>
        <v>0</v>
      </c>
      <c r="M27" s="30">
        <f t="shared" si="1"/>
        <v>0</v>
      </c>
      <c r="N27" s="31">
        <f t="shared" si="1"/>
        <v>20</v>
      </c>
      <c r="O27" s="32">
        <f t="shared" si="1"/>
        <v>2</v>
      </c>
      <c r="P27" s="30">
        <f t="shared" si="1"/>
        <v>0</v>
      </c>
      <c r="Q27" s="31">
        <f t="shared" si="1"/>
        <v>30</v>
      </c>
      <c r="R27" s="33">
        <f t="shared" si="1"/>
        <v>3</v>
      </c>
      <c r="S27" s="30">
        <f t="shared" si="1"/>
        <v>0</v>
      </c>
      <c r="T27" s="31">
        <f t="shared" si="1"/>
        <v>30</v>
      </c>
      <c r="U27" s="33">
        <f t="shared" si="1"/>
        <v>15</v>
      </c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21" s="79" customFormat="1" ht="19.5" customHeight="1" thickBot="1">
      <c r="A28" s="103">
        <v>3</v>
      </c>
      <c r="B28" s="104" t="s">
        <v>47</v>
      </c>
      <c r="C28" s="105" t="s">
        <v>48</v>
      </c>
      <c r="D28" s="106" t="s">
        <v>49</v>
      </c>
      <c r="E28" s="107" t="s">
        <v>50</v>
      </c>
      <c r="F28" s="108">
        <v>80</v>
      </c>
      <c r="G28" s="109">
        <v>80</v>
      </c>
      <c r="H28" s="108">
        <v>500</v>
      </c>
      <c r="I28" s="110">
        <v>20</v>
      </c>
      <c r="J28" s="111"/>
      <c r="K28" s="112"/>
      <c r="L28" s="113"/>
      <c r="M28" s="114"/>
      <c r="N28" s="115">
        <v>20</v>
      </c>
      <c r="O28" s="116">
        <v>2</v>
      </c>
      <c r="P28" s="117"/>
      <c r="Q28" s="115">
        <v>30</v>
      </c>
      <c r="R28" s="118">
        <v>3</v>
      </c>
      <c r="S28" s="117"/>
      <c r="T28" s="115">
        <v>30</v>
      </c>
      <c r="U28" s="144">
        <v>15</v>
      </c>
    </row>
    <row r="29" spans="1:32" s="42" customFormat="1" ht="14.25">
      <c r="A29" s="307" t="s">
        <v>41</v>
      </c>
      <c r="B29" s="307"/>
      <c r="C29" s="307"/>
      <c r="D29" s="307"/>
      <c r="E29" s="307"/>
      <c r="F29" s="77">
        <f aca="true" t="shared" si="2" ref="F29:U29">SUM(F30:F51)</f>
        <v>735</v>
      </c>
      <c r="G29" s="77">
        <f t="shared" si="2"/>
        <v>210</v>
      </c>
      <c r="H29" s="77">
        <f t="shared" si="2"/>
        <v>1525</v>
      </c>
      <c r="I29" s="77">
        <f t="shared" si="2"/>
        <v>61</v>
      </c>
      <c r="J29" s="77">
        <f t="shared" si="2"/>
        <v>135</v>
      </c>
      <c r="K29" s="77">
        <f t="shared" si="2"/>
        <v>75</v>
      </c>
      <c r="L29" s="77">
        <f t="shared" si="2"/>
        <v>19</v>
      </c>
      <c r="M29" s="77">
        <f t="shared" si="2"/>
        <v>180</v>
      </c>
      <c r="N29" s="77">
        <f t="shared" si="2"/>
        <v>75</v>
      </c>
      <c r="O29" s="77">
        <f t="shared" si="2"/>
        <v>21</v>
      </c>
      <c r="P29" s="77">
        <f t="shared" si="2"/>
        <v>120</v>
      </c>
      <c r="Q29" s="77">
        <f t="shared" si="2"/>
        <v>60</v>
      </c>
      <c r="R29" s="77">
        <f t="shared" si="2"/>
        <v>14</v>
      </c>
      <c r="S29" s="77">
        <f t="shared" si="2"/>
        <v>60</v>
      </c>
      <c r="T29" s="77">
        <f t="shared" si="2"/>
        <v>30</v>
      </c>
      <c r="U29" s="33">
        <f t="shared" si="2"/>
        <v>7</v>
      </c>
      <c r="V29" s="35"/>
      <c r="W29" s="40"/>
      <c r="X29" s="40"/>
      <c r="Y29" s="43"/>
      <c r="Z29" s="43"/>
      <c r="AA29" s="43"/>
      <c r="AB29" s="43"/>
      <c r="AC29" s="43"/>
      <c r="AD29" s="43"/>
      <c r="AE29" s="43"/>
      <c r="AF29" s="43"/>
    </row>
    <row r="30" spans="1:32" s="61" customFormat="1" ht="12.75">
      <c r="A30" s="148">
        <v>4</v>
      </c>
      <c r="B30" s="131" t="s">
        <v>77</v>
      </c>
      <c r="C30" s="130" t="s">
        <v>44</v>
      </c>
      <c r="D30" s="130" t="s">
        <v>44</v>
      </c>
      <c r="E30" s="122" t="s">
        <v>51</v>
      </c>
      <c r="F30" s="123">
        <v>15</v>
      </c>
      <c r="G30" s="85">
        <v>15</v>
      </c>
      <c r="H30" s="123">
        <v>50</v>
      </c>
      <c r="I30" s="147">
        <v>2</v>
      </c>
      <c r="J30" s="132"/>
      <c r="K30" s="132">
        <v>15</v>
      </c>
      <c r="L30" s="213">
        <v>2</v>
      </c>
      <c r="M30" s="132"/>
      <c r="N30" s="132"/>
      <c r="O30" s="213"/>
      <c r="P30" s="132"/>
      <c r="Q30" s="132"/>
      <c r="R30" s="213"/>
      <c r="S30" s="132"/>
      <c r="T30" s="132"/>
      <c r="U30" s="150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s="61" customFormat="1" ht="12.75">
      <c r="A31" s="120">
        <v>5</v>
      </c>
      <c r="B31" s="121" t="s">
        <v>78</v>
      </c>
      <c r="C31" s="122" t="s">
        <v>44</v>
      </c>
      <c r="D31" s="122" t="s">
        <v>44</v>
      </c>
      <c r="E31" s="122" t="s">
        <v>45</v>
      </c>
      <c r="F31" s="123">
        <v>30</v>
      </c>
      <c r="G31" s="85">
        <v>0</v>
      </c>
      <c r="H31" s="123">
        <v>75</v>
      </c>
      <c r="I31" s="147">
        <v>3</v>
      </c>
      <c r="J31" s="187">
        <v>30</v>
      </c>
      <c r="K31" s="187"/>
      <c r="L31" s="150">
        <v>3</v>
      </c>
      <c r="M31" s="132"/>
      <c r="N31" s="214"/>
      <c r="O31" s="213"/>
      <c r="P31" s="132"/>
      <c r="Q31" s="132"/>
      <c r="R31" s="213"/>
      <c r="S31" s="197"/>
      <c r="T31" s="197"/>
      <c r="U31" s="213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s="61" customFormat="1" ht="12.75">
      <c r="A32" s="120">
        <v>6</v>
      </c>
      <c r="B32" s="62" t="s">
        <v>79</v>
      </c>
      <c r="C32" s="122" t="s">
        <v>44</v>
      </c>
      <c r="D32" s="122" t="s">
        <v>44</v>
      </c>
      <c r="E32" s="122" t="s">
        <v>52</v>
      </c>
      <c r="F32" s="123">
        <v>45</v>
      </c>
      <c r="G32" s="125">
        <v>15</v>
      </c>
      <c r="H32" s="124">
        <v>75</v>
      </c>
      <c r="I32" s="147">
        <v>3</v>
      </c>
      <c r="J32" s="197"/>
      <c r="K32" s="197"/>
      <c r="L32" s="213"/>
      <c r="M32" s="187"/>
      <c r="N32" s="187"/>
      <c r="O32" s="213"/>
      <c r="P32" s="132"/>
      <c r="Q32" s="132"/>
      <c r="R32" s="213"/>
      <c r="S32" s="132">
        <v>30</v>
      </c>
      <c r="T32" s="132">
        <v>15</v>
      </c>
      <c r="U32" s="213">
        <v>3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s="61" customFormat="1" ht="12.75">
      <c r="A33" s="128">
        <v>7</v>
      </c>
      <c r="B33" s="128" t="s">
        <v>80</v>
      </c>
      <c r="C33" s="122" t="s">
        <v>44</v>
      </c>
      <c r="D33" s="122" t="s">
        <v>44</v>
      </c>
      <c r="E33" s="122" t="s">
        <v>45</v>
      </c>
      <c r="F33" s="124">
        <v>45</v>
      </c>
      <c r="G33" s="124">
        <v>0</v>
      </c>
      <c r="H33" s="124">
        <v>75</v>
      </c>
      <c r="I33" s="147">
        <v>3</v>
      </c>
      <c r="J33" s="132">
        <v>15</v>
      </c>
      <c r="K33" s="132"/>
      <c r="L33" s="213">
        <v>1</v>
      </c>
      <c r="M33" s="187">
        <v>30</v>
      </c>
      <c r="N33" s="187"/>
      <c r="O33" s="213">
        <v>2</v>
      </c>
      <c r="P33" s="132"/>
      <c r="Q33" s="132"/>
      <c r="R33" s="213"/>
      <c r="S33" s="132"/>
      <c r="T33" s="132"/>
      <c r="U33" s="150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s="61" customFormat="1" ht="12.75">
      <c r="A34" s="120">
        <v>8</v>
      </c>
      <c r="B34" s="120" t="s">
        <v>81</v>
      </c>
      <c r="C34" s="122" t="s">
        <v>44</v>
      </c>
      <c r="D34" s="122" t="s">
        <v>44</v>
      </c>
      <c r="E34" s="122" t="s">
        <v>45</v>
      </c>
      <c r="F34" s="123">
        <v>30</v>
      </c>
      <c r="G34" s="124">
        <v>0</v>
      </c>
      <c r="H34" s="123">
        <v>50</v>
      </c>
      <c r="I34" s="147">
        <v>2</v>
      </c>
      <c r="J34" s="197">
        <v>30</v>
      </c>
      <c r="K34" s="197"/>
      <c r="L34" s="216">
        <v>2</v>
      </c>
      <c r="M34" s="197"/>
      <c r="N34" s="132"/>
      <c r="O34" s="213"/>
      <c r="P34" s="132"/>
      <c r="Q34" s="132"/>
      <c r="R34" s="213"/>
      <c r="S34" s="187"/>
      <c r="T34" s="187"/>
      <c r="U34" s="150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s="61" customFormat="1" ht="12.75">
      <c r="A35" s="128">
        <v>9</v>
      </c>
      <c r="B35" s="120" t="s">
        <v>82</v>
      </c>
      <c r="C35" s="133" t="s">
        <v>44</v>
      </c>
      <c r="D35" s="133" t="s">
        <v>44</v>
      </c>
      <c r="E35" s="100" t="s">
        <v>45</v>
      </c>
      <c r="F35" s="95">
        <v>30</v>
      </c>
      <c r="G35" s="96">
        <v>0</v>
      </c>
      <c r="H35" s="95">
        <v>50</v>
      </c>
      <c r="I35" s="152">
        <v>2</v>
      </c>
      <c r="J35" s="215"/>
      <c r="K35" s="215"/>
      <c r="L35" s="216"/>
      <c r="M35" s="181"/>
      <c r="N35" s="181"/>
      <c r="O35" s="216"/>
      <c r="P35" s="181">
        <v>30</v>
      </c>
      <c r="Q35" s="181"/>
      <c r="R35" s="216">
        <v>2</v>
      </c>
      <c r="S35" s="181"/>
      <c r="T35" s="181"/>
      <c r="U35" s="217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s="198" customFormat="1" ht="12.75">
      <c r="A36" s="148">
        <v>10</v>
      </c>
      <c r="B36" s="259" t="s">
        <v>113</v>
      </c>
      <c r="C36" s="132" t="s">
        <v>44</v>
      </c>
      <c r="D36" s="132" t="s">
        <v>44</v>
      </c>
      <c r="E36" s="132" t="s">
        <v>52</v>
      </c>
      <c r="F36" s="123">
        <v>45</v>
      </c>
      <c r="G36" s="123">
        <v>15</v>
      </c>
      <c r="H36" s="123">
        <v>100</v>
      </c>
      <c r="I36" s="147">
        <v>4</v>
      </c>
      <c r="J36" s="132"/>
      <c r="K36" s="132"/>
      <c r="L36" s="216"/>
      <c r="M36" s="132">
        <v>30</v>
      </c>
      <c r="N36" s="132">
        <v>15</v>
      </c>
      <c r="O36" s="132">
        <v>4</v>
      </c>
      <c r="P36" s="132"/>
      <c r="Q36" s="132"/>
      <c r="R36" s="213"/>
      <c r="S36" s="221"/>
      <c r="T36" s="132"/>
      <c r="U36" s="216"/>
      <c r="V36" s="166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</row>
    <row r="37" spans="1:32" s="199" customFormat="1" ht="14.25">
      <c r="A37" s="148">
        <v>11</v>
      </c>
      <c r="B37" s="120" t="s">
        <v>110</v>
      </c>
      <c r="C37" s="183" t="s">
        <v>44</v>
      </c>
      <c r="D37" s="183" t="s">
        <v>44</v>
      </c>
      <c r="E37" s="183" t="s">
        <v>45</v>
      </c>
      <c r="F37" s="64">
        <v>30</v>
      </c>
      <c r="G37" s="64">
        <v>0</v>
      </c>
      <c r="H37" s="64">
        <v>75</v>
      </c>
      <c r="I37" s="147">
        <v>3</v>
      </c>
      <c r="J37" s="218"/>
      <c r="K37" s="183"/>
      <c r="L37" s="216"/>
      <c r="M37" s="218">
        <v>30</v>
      </c>
      <c r="N37" s="183"/>
      <c r="O37" s="219">
        <v>3</v>
      </c>
      <c r="P37" s="218"/>
      <c r="Q37" s="183"/>
      <c r="R37" s="213"/>
      <c r="S37" s="220"/>
      <c r="T37" s="183"/>
      <c r="U37" s="216"/>
      <c r="V37" s="164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2" s="199" customFormat="1" ht="14.25">
      <c r="A38" s="148">
        <v>12</v>
      </c>
      <c r="B38" s="120" t="s">
        <v>55</v>
      </c>
      <c r="C38" s="132" t="s">
        <v>44</v>
      </c>
      <c r="D38" s="132" t="s">
        <v>44</v>
      </c>
      <c r="E38" s="132" t="s">
        <v>51</v>
      </c>
      <c r="F38" s="123">
        <v>30</v>
      </c>
      <c r="G38" s="85">
        <v>30</v>
      </c>
      <c r="H38" s="85">
        <v>75</v>
      </c>
      <c r="I38" s="147">
        <v>3</v>
      </c>
      <c r="J38" s="188"/>
      <c r="K38" s="132"/>
      <c r="L38" s="216"/>
      <c r="M38" s="221"/>
      <c r="N38" s="132">
        <v>30</v>
      </c>
      <c r="O38" s="150">
        <v>3</v>
      </c>
      <c r="P38" s="221"/>
      <c r="Q38" s="132"/>
      <c r="R38" s="150"/>
      <c r="S38" s="221"/>
      <c r="T38" s="132"/>
      <c r="U38" s="216"/>
      <c r="V38" s="164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2" s="199" customFormat="1" ht="14.25">
      <c r="A39" s="148">
        <v>13</v>
      </c>
      <c r="B39" s="120" t="s">
        <v>96</v>
      </c>
      <c r="C39" s="132" t="s">
        <v>44</v>
      </c>
      <c r="D39" s="132" t="s">
        <v>44</v>
      </c>
      <c r="E39" s="132" t="s">
        <v>52</v>
      </c>
      <c r="F39" s="123">
        <v>45</v>
      </c>
      <c r="G39" s="123">
        <v>15</v>
      </c>
      <c r="H39" s="123">
        <v>100</v>
      </c>
      <c r="I39" s="147">
        <v>4</v>
      </c>
      <c r="J39" s="132"/>
      <c r="K39" s="132"/>
      <c r="L39" s="216"/>
      <c r="M39" s="132"/>
      <c r="N39" s="132"/>
      <c r="O39" s="216"/>
      <c r="P39" s="132"/>
      <c r="Q39" s="183"/>
      <c r="R39" s="216"/>
      <c r="S39" s="132">
        <v>30</v>
      </c>
      <c r="T39" s="132">
        <v>15</v>
      </c>
      <c r="U39" s="216">
        <v>4</v>
      </c>
      <c r="V39" s="164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s="199" customFormat="1" ht="14.25">
      <c r="A40" s="148">
        <v>14</v>
      </c>
      <c r="B40" s="211" t="s">
        <v>73</v>
      </c>
      <c r="C40" s="132" t="s">
        <v>44</v>
      </c>
      <c r="D40" s="132" t="s">
        <v>44</v>
      </c>
      <c r="E40" s="132" t="s">
        <v>45</v>
      </c>
      <c r="F40" s="123">
        <v>30</v>
      </c>
      <c r="G40" s="123">
        <v>0</v>
      </c>
      <c r="H40" s="123">
        <v>75</v>
      </c>
      <c r="I40" s="147">
        <v>3</v>
      </c>
      <c r="J40" s="132"/>
      <c r="K40" s="132"/>
      <c r="L40" s="216"/>
      <c r="M40" s="132">
        <v>30</v>
      </c>
      <c r="N40" s="132"/>
      <c r="O40" s="216">
        <v>3</v>
      </c>
      <c r="P40" s="132"/>
      <c r="Q40" s="132"/>
      <c r="R40" s="216"/>
      <c r="S40" s="132"/>
      <c r="T40" s="132"/>
      <c r="U40" s="216"/>
      <c r="V40" s="164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s="199" customFormat="1" ht="14.25">
      <c r="A41" s="148">
        <v>15</v>
      </c>
      <c r="B41" s="193" t="s">
        <v>58</v>
      </c>
      <c r="C41" s="132" t="s">
        <v>44</v>
      </c>
      <c r="D41" s="132" t="s">
        <v>44</v>
      </c>
      <c r="E41" s="132" t="s">
        <v>52</v>
      </c>
      <c r="F41" s="123">
        <v>45</v>
      </c>
      <c r="G41" s="85">
        <v>15</v>
      </c>
      <c r="H41" s="85">
        <v>100</v>
      </c>
      <c r="I41" s="147">
        <v>4</v>
      </c>
      <c r="J41" s="188"/>
      <c r="K41" s="132"/>
      <c r="L41" s="216"/>
      <c r="M41" s="221"/>
      <c r="N41" s="132"/>
      <c r="O41" s="150"/>
      <c r="P41" s="221">
        <v>30</v>
      </c>
      <c r="Q41" s="132">
        <v>15</v>
      </c>
      <c r="R41" s="150">
        <v>4</v>
      </c>
      <c r="S41" s="221"/>
      <c r="T41" s="132"/>
      <c r="U41" s="150"/>
      <c r="V41" s="164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s="61" customFormat="1" ht="15" customHeight="1">
      <c r="A42" s="148">
        <v>16</v>
      </c>
      <c r="B42" s="62" t="s">
        <v>83</v>
      </c>
      <c r="C42" s="133" t="s">
        <v>44</v>
      </c>
      <c r="D42" s="133" t="s">
        <v>44</v>
      </c>
      <c r="E42" s="134" t="s">
        <v>45</v>
      </c>
      <c r="F42" s="124">
        <v>30</v>
      </c>
      <c r="G42" s="124">
        <v>0</v>
      </c>
      <c r="H42" s="124">
        <v>50</v>
      </c>
      <c r="I42" s="147">
        <v>2</v>
      </c>
      <c r="J42" s="187"/>
      <c r="K42" s="132"/>
      <c r="L42" s="216"/>
      <c r="M42" s="132">
        <v>30</v>
      </c>
      <c r="N42" s="132"/>
      <c r="O42" s="213">
        <v>2</v>
      </c>
      <c r="P42" s="132"/>
      <c r="Q42" s="132"/>
      <c r="R42" s="213"/>
      <c r="S42" s="132"/>
      <c r="T42" s="132"/>
      <c r="U42" s="150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s="61" customFormat="1" ht="12.75">
      <c r="A43" s="148">
        <v>17</v>
      </c>
      <c r="B43" s="62" t="s">
        <v>84</v>
      </c>
      <c r="C43" s="122" t="s">
        <v>44</v>
      </c>
      <c r="D43" s="122" t="s">
        <v>44</v>
      </c>
      <c r="E43" s="122" t="s">
        <v>51</v>
      </c>
      <c r="F43" s="124">
        <v>60</v>
      </c>
      <c r="G43" s="125">
        <v>0</v>
      </c>
      <c r="H43" s="125">
        <v>125</v>
      </c>
      <c r="I43" s="147">
        <v>5</v>
      </c>
      <c r="J43" s="132"/>
      <c r="K43" s="132"/>
      <c r="L43" s="216"/>
      <c r="M43" s="132"/>
      <c r="N43" s="132">
        <v>30</v>
      </c>
      <c r="O43" s="213">
        <v>2</v>
      </c>
      <c r="P43" s="132"/>
      <c r="Q43" s="132">
        <v>30</v>
      </c>
      <c r="R43" s="213">
        <v>3</v>
      </c>
      <c r="S43" s="132"/>
      <c r="T43" s="132"/>
      <c r="U43" s="150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s="61" customFormat="1" ht="15" customHeight="1">
      <c r="A44" s="148">
        <v>18</v>
      </c>
      <c r="B44" s="62" t="s">
        <v>85</v>
      </c>
      <c r="C44" s="133" t="s">
        <v>44</v>
      </c>
      <c r="D44" s="133" t="s">
        <v>44</v>
      </c>
      <c r="E44" s="212" t="s">
        <v>45</v>
      </c>
      <c r="F44" s="124">
        <v>30</v>
      </c>
      <c r="G44" s="124">
        <v>0</v>
      </c>
      <c r="H44" s="124">
        <v>75</v>
      </c>
      <c r="I44" s="248">
        <v>3</v>
      </c>
      <c r="J44" s="187">
        <v>30</v>
      </c>
      <c r="K44" s="132"/>
      <c r="L44" s="216">
        <v>3</v>
      </c>
      <c r="M44" s="132"/>
      <c r="N44" s="132"/>
      <c r="O44" s="213"/>
      <c r="P44" s="132"/>
      <c r="Q44" s="132"/>
      <c r="R44" s="213"/>
      <c r="S44" s="197"/>
      <c r="T44" s="197"/>
      <c r="U44" s="150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s="61" customFormat="1" ht="15" customHeight="1">
      <c r="A45" s="148">
        <v>19</v>
      </c>
      <c r="B45" s="62" t="s">
        <v>86</v>
      </c>
      <c r="C45" s="133" t="s">
        <v>44</v>
      </c>
      <c r="D45" s="133" t="s">
        <v>44</v>
      </c>
      <c r="E45" s="212" t="s">
        <v>45</v>
      </c>
      <c r="F45" s="126">
        <v>30</v>
      </c>
      <c r="G45" s="127">
        <v>30</v>
      </c>
      <c r="H45" s="127">
        <v>50</v>
      </c>
      <c r="I45" s="248">
        <v>2</v>
      </c>
      <c r="J45" s="187">
        <v>30</v>
      </c>
      <c r="K45" s="132"/>
      <c r="L45" s="216">
        <v>2</v>
      </c>
      <c r="M45" s="132"/>
      <c r="N45" s="132"/>
      <c r="O45" s="213"/>
      <c r="P45" s="132"/>
      <c r="Q45" s="132"/>
      <c r="R45" s="213"/>
      <c r="S45" s="132"/>
      <c r="T45" s="132"/>
      <c r="U45" s="150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s="61" customFormat="1" ht="12.75">
      <c r="A46" s="148">
        <v>20</v>
      </c>
      <c r="B46" s="62" t="s">
        <v>87</v>
      </c>
      <c r="C46" s="130" t="s">
        <v>44</v>
      </c>
      <c r="D46" s="130" t="s">
        <v>44</v>
      </c>
      <c r="E46" s="132" t="s">
        <v>51</v>
      </c>
      <c r="F46" s="124">
        <v>15</v>
      </c>
      <c r="G46" s="125">
        <v>15</v>
      </c>
      <c r="H46" s="125">
        <v>25</v>
      </c>
      <c r="I46" s="248">
        <v>1</v>
      </c>
      <c r="J46" s="132"/>
      <c r="K46" s="132">
        <v>15</v>
      </c>
      <c r="L46" s="216">
        <v>1</v>
      </c>
      <c r="M46" s="132"/>
      <c r="N46" s="132"/>
      <c r="O46" s="213"/>
      <c r="P46" s="132"/>
      <c r="Q46" s="132"/>
      <c r="R46" s="213"/>
      <c r="S46" s="132"/>
      <c r="T46" s="132"/>
      <c r="U46" s="150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s="61" customFormat="1" ht="12.75">
      <c r="A47" s="148">
        <v>21</v>
      </c>
      <c r="B47" s="62" t="s">
        <v>88</v>
      </c>
      <c r="C47" s="100" t="s">
        <v>44</v>
      </c>
      <c r="D47" s="100" t="s">
        <v>44</v>
      </c>
      <c r="E47" s="181" t="s">
        <v>51</v>
      </c>
      <c r="F47" s="126">
        <v>30</v>
      </c>
      <c r="G47" s="127">
        <v>30</v>
      </c>
      <c r="H47" s="127">
        <v>75</v>
      </c>
      <c r="I47" s="248">
        <v>3</v>
      </c>
      <c r="J47" s="200"/>
      <c r="K47" s="132">
        <v>30</v>
      </c>
      <c r="L47" s="216">
        <v>3</v>
      </c>
      <c r="M47" s="132"/>
      <c r="N47" s="132"/>
      <c r="O47" s="213"/>
      <c r="P47" s="132"/>
      <c r="Q47" s="197"/>
      <c r="R47" s="213"/>
      <c r="S47" s="132"/>
      <c r="T47" s="132"/>
      <c r="U47" s="150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s="61" customFormat="1" ht="15" customHeight="1">
      <c r="A48" s="148">
        <v>22</v>
      </c>
      <c r="B48" s="62" t="s">
        <v>89</v>
      </c>
      <c r="C48" s="133" t="s">
        <v>44</v>
      </c>
      <c r="D48" s="133" t="s">
        <v>44</v>
      </c>
      <c r="E48" s="212" t="s">
        <v>52</v>
      </c>
      <c r="F48" s="124">
        <v>45</v>
      </c>
      <c r="G48" s="124">
        <v>15</v>
      </c>
      <c r="H48" s="124">
        <v>75</v>
      </c>
      <c r="I48" s="248">
        <v>3</v>
      </c>
      <c r="J48" s="187"/>
      <c r="K48" s="132"/>
      <c r="L48" s="213"/>
      <c r="M48" s="132"/>
      <c r="N48" s="132"/>
      <c r="O48" s="213"/>
      <c r="P48" s="132">
        <v>30</v>
      </c>
      <c r="Q48" s="132">
        <v>15</v>
      </c>
      <c r="R48" s="213">
        <v>3</v>
      </c>
      <c r="S48" s="187"/>
      <c r="T48" s="132"/>
      <c r="U48" s="150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s="61" customFormat="1" ht="15" customHeight="1">
      <c r="A49" s="148">
        <v>23</v>
      </c>
      <c r="B49" s="62" t="s">
        <v>90</v>
      </c>
      <c r="C49" s="133" t="s">
        <v>44</v>
      </c>
      <c r="D49" s="133" t="s">
        <v>44</v>
      </c>
      <c r="E49" s="212" t="s">
        <v>45</v>
      </c>
      <c r="F49" s="124">
        <v>30</v>
      </c>
      <c r="G49" s="124">
        <v>0</v>
      </c>
      <c r="H49" s="124">
        <v>50</v>
      </c>
      <c r="I49" s="248">
        <v>2</v>
      </c>
      <c r="J49" s="197"/>
      <c r="K49" s="197"/>
      <c r="L49" s="213"/>
      <c r="M49" s="132">
        <v>30</v>
      </c>
      <c r="N49" s="132"/>
      <c r="O49" s="213">
        <v>2</v>
      </c>
      <c r="P49" s="132"/>
      <c r="Q49" s="132"/>
      <c r="R49" s="213"/>
      <c r="S49" s="187"/>
      <c r="T49" s="132"/>
      <c r="U49" s="150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s="61" customFormat="1" ht="12.75">
      <c r="A50" s="148">
        <v>24</v>
      </c>
      <c r="B50" s="129" t="s">
        <v>91</v>
      </c>
      <c r="C50" s="130" t="s">
        <v>44</v>
      </c>
      <c r="D50" s="130" t="s">
        <v>44</v>
      </c>
      <c r="E50" s="122" t="s">
        <v>51</v>
      </c>
      <c r="F50" s="124">
        <v>15</v>
      </c>
      <c r="G50" s="125">
        <v>15</v>
      </c>
      <c r="H50" s="125">
        <v>50</v>
      </c>
      <c r="I50" s="248">
        <v>2</v>
      </c>
      <c r="J50" s="132"/>
      <c r="K50" s="132">
        <v>15</v>
      </c>
      <c r="L50" s="213">
        <v>2</v>
      </c>
      <c r="M50" s="132"/>
      <c r="N50" s="132"/>
      <c r="O50" s="213"/>
      <c r="P50" s="132"/>
      <c r="Q50" s="132"/>
      <c r="R50" s="213"/>
      <c r="S50" s="132"/>
      <c r="T50" s="132"/>
      <c r="U50" s="150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s="61" customFormat="1" ht="13.5" thickBot="1">
      <c r="A51" s="148">
        <v>25</v>
      </c>
      <c r="B51" s="135" t="s">
        <v>92</v>
      </c>
      <c r="C51" s="133" t="s">
        <v>44</v>
      </c>
      <c r="D51" s="133" t="s">
        <v>44</v>
      </c>
      <c r="E51" s="100" t="s">
        <v>45</v>
      </c>
      <c r="F51" s="126">
        <v>30</v>
      </c>
      <c r="G51" s="126">
        <v>0</v>
      </c>
      <c r="H51" s="126">
        <v>50</v>
      </c>
      <c r="I51" s="248">
        <v>2</v>
      </c>
      <c r="J51" s="132"/>
      <c r="K51" s="132"/>
      <c r="L51" s="213"/>
      <c r="M51" s="132"/>
      <c r="N51" s="132"/>
      <c r="O51" s="213"/>
      <c r="P51" s="132">
        <v>30</v>
      </c>
      <c r="Q51" s="132"/>
      <c r="R51" s="213">
        <v>2</v>
      </c>
      <c r="S51" s="132"/>
      <c r="T51" s="132"/>
      <c r="U51" s="150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ht="14.25">
      <c r="A52" s="195" t="s">
        <v>103</v>
      </c>
      <c r="B52" s="153"/>
      <c r="C52" s="136"/>
      <c r="D52" s="136"/>
      <c r="E52" s="136"/>
      <c r="F52" s="249">
        <f aca="true" t="shared" si="3" ref="F52:U52">SUM(F53:F58)</f>
        <v>300</v>
      </c>
      <c r="G52" s="249">
        <f t="shared" si="3"/>
        <v>210</v>
      </c>
      <c r="H52" s="249">
        <f t="shared" si="3"/>
        <v>625</v>
      </c>
      <c r="I52" s="249">
        <f t="shared" si="3"/>
        <v>25</v>
      </c>
      <c r="J52" s="136">
        <f t="shared" si="3"/>
        <v>0</v>
      </c>
      <c r="K52" s="136">
        <f t="shared" si="3"/>
        <v>0</v>
      </c>
      <c r="L52" s="136">
        <f t="shared" si="3"/>
        <v>0</v>
      </c>
      <c r="M52" s="136">
        <f t="shared" si="3"/>
        <v>0</v>
      </c>
      <c r="N52" s="136">
        <f t="shared" si="3"/>
        <v>45</v>
      </c>
      <c r="O52" s="136">
        <f t="shared" si="3"/>
        <v>4</v>
      </c>
      <c r="P52" s="136">
        <f t="shared" si="3"/>
        <v>60</v>
      </c>
      <c r="Q52" s="136">
        <f t="shared" si="3"/>
        <v>105</v>
      </c>
      <c r="R52" s="136">
        <f t="shared" si="3"/>
        <v>13</v>
      </c>
      <c r="S52" s="136">
        <f t="shared" si="3"/>
        <v>30</v>
      </c>
      <c r="T52" s="136">
        <f t="shared" si="3"/>
        <v>60</v>
      </c>
      <c r="U52" s="136">
        <f t="shared" si="3"/>
        <v>8</v>
      </c>
      <c r="V52" s="164"/>
      <c r="W52" s="164"/>
      <c r="X52" s="164"/>
      <c r="Y52" s="164"/>
      <c r="Z52" s="79"/>
      <c r="AA52" s="79"/>
      <c r="AB52" s="79"/>
      <c r="AC52" s="79"/>
      <c r="AD52" s="79"/>
      <c r="AE52" s="79"/>
      <c r="AF52" s="79"/>
    </row>
    <row r="53" spans="1:32" ht="14.25">
      <c r="A53" s="146">
        <v>26</v>
      </c>
      <c r="B53" s="237" t="s">
        <v>54</v>
      </c>
      <c r="C53" s="122" t="s">
        <v>48</v>
      </c>
      <c r="D53" s="122" t="s">
        <v>44</v>
      </c>
      <c r="E53" s="187" t="s">
        <v>52</v>
      </c>
      <c r="F53" s="124">
        <v>60</v>
      </c>
      <c r="G53" s="125">
        <v>30</v>
      </c>
      <c r="H53" s="125">
        <v>100</v>
      </c>
      <c r="I53" s="241">
        <v>4</v>
      </c>
      <c r="J53" s="143"/>
      <c r="K53" s="122"/>
      <c r="L53" s="222"/>
      <c r="M53" s="245"/>
      <c r="N53" s="187"/>
      <c r="O53" s="223"/>
      <c r="P53" s="224">
        <v>30</v>
      </c>
      <c r="Q53" s="187">
        <v>30</v>
      </c>
      <c r="R53" s="230">
        <v>4</v>
      </c>
      <c r="S53" s="224"/>
      <c r="T53" s="187"/>
      <c r="U53" s="223"/>
      <c r="V53" s="164"/>
      <c r="W53" s="164"/>
      <c r="X53" s="164"/>
      <c r="Y53" s="164"/>
      <c r="Z53" s="79"/>
      <c r="AA53" s="79"/>
      <c r="AB53" s="79"/>
      <c r="AC53" s="79"/>
      <c r="AD53" s="79"/>
      <c r="AE53" s="79"/>
      <c r="AF53" s="79"/>
    </row>
    <row r="54" spans="1:32" s="61" customFormat="1" ht="12.75">
      <c r="A54" s="146">
        <v>29</v>
      </c>
      <c r="B54" s="155" t="s">
        <v>97</v>
      </c>
      <c r="C54" s="122" t="s">
        <v>48</v>
      </c>
      <c r="D54" s="122" t="s">
        <v>44</v>
      </c>
      <c r="E54" s="187" t="s">
        <v>52</v>
      </c>
      <c r="F54" s="124">
        <v>45</v>
      </c>
      <c r="G54" s="124">
        <v>15</v>
      </c>
      <c r="H54" s="125">
        <v>100</v>
      </c>
      <c r="I54" s="241">
        <v>4</v>
      </c>
      <c r="J54" s="143"/>
      <c r="K54" s="122"/>
      <c r="L54" s="222"/>
      <c r="M54" s="187"/>
      <c r="N54" s="187"/>
      <c r="O54" s="223"/>
      <c r="P54" s="224"/>
      <c r="Q54" s="187"/>
      <c r="R54" s="230"/>
      <c r="S54" s="224">
        <v>30</v>
      </c>
      <c r="T54" s="187">
        <v>15</v>
      </c>
      <c r="U54" s="230">
        <v>4</v>
      </c>
      <c r="V54" s="165"/>
      <c r="W54" s="165"/>
      <c r="X54" s="165"/>
      <c r="Y54" s="165"/>
      <c r="Z54" s="78"/>
      <c r="AA54" s="78"/>
      <c r="AB54" s="78"/>
      <c r="AC54" s="78"/>
      <c r="AD54" s="78"/>
      <c r="AE54" s="78"/>
      <c r="AF54" s="78"/>
    </row>
    <row r="55" spans="1:32" ht="14.25">
      <c r="A55" s="146">
        <v>26</v>
      </c>
      <c r="B55" s="237" t="s">
        <v>104</v>
      </c>
      <c r="C55" s="122" t="s">
        <v>48</v>
      </c>
      <c r="D55" s="122" t="s">
        <v>44</v>
      </c>
      <c r="E55" s="187" t="s">
        <v>52</v>
      </c>
      <c r="F55" s="124">
        <v>45</v>
      </c>
      <c r="G55" s="125">
        <v>15</v>
      </c>
      <c r="H55" s="125">
        <v>100</v>
      </c>
      <c r="I55" s="241">
        <v>4</v>
      </c>
      <c r="J55" s="143"/>
      <c r="K55" s="122"/>
      <c r="L55" s="144"/>
      <c r="M55" s="224"/>
      <c r="N55" s="187"/>
      <c r="O55" s="223"/>
      <c r="P55" s="224">
        <v>30</v>
      </c>
      <c r="Q55" s="187">
        <v>15</v>
      </c>
      <c r="R55" s="230">
        <v>4</v>
      </c>
      <c r="S55" s="224"/>
      <c r="T55" s="187"/>
      <c r="U55" s="223"/>
      <c r="V55" s="164"/>
      <c r="W55" s="164"/>
      <c r="X55" s="164"/>
      <c r="Y55" s="164"/>
      <c r="Z55" s="79"/>
      <c r="AA55" s="79"/>
      <c r="AB55" s="79"/>
      <c r="AC55" s="79"/>
      <c r="AD55" s="79"/>
      <c r="AE55" s="79"/>
      <c r="AF55" s="79"/>
    </row>
    <row r="56" spans="1:32" ht="14.25">
      <c r="A56" s="120">
        <v>28</v>
      </c>
      <c r="B56" s="237" t="s">
        <v>105</v>
      </c>
      <c r="C56" s="122" t="s">
        <v>48</v>
      </c>
      <c r="D56" s="122" t="s">
        <v>44</v>
      </c>
      <c r="E56" s="187" t="s">
        <v>51</v>
      </c>
      <c r="F56" s="124">
        <v>45</v>
      </c>
      <c r="G56" s="125">
        <v>45</v>
      </c>
      <c r="H56" s="125">
        <v>100</v>
      </c>
      <c r="I56" s="241">
        <v>4</v>
      </c>
      <c r="J56" s="143"/>
      <c r="K56" s="122"/>
      <c r="L56" s="144"/>
      <c r="M56" s="224"/>
      <c r="N56" s="187">
        <v>15</v>
      </c>
      <c r="O56" s="230">
        <v>2</v>
      </c>
      <c r="P56" s="224"/>
      <c r="Q56" s="187">
        <v>30</v>
      </c>
      <c r="R56" s="230">
        <v>2</v>
      </c>
      <c r="S56" s="145"/>
      <c r="T56" s="122"/>
      <c r="U56" s="144"/>
      <c r="V56" s="164"/>
      <c r="W56" s="164"/>
      <c r="X56" s="164"/>
      <c r="Y56" s="164"/>
      <c r="Z56" s="79"/>
      <c r="AA56" s="79"/>
      <c r="AB56" s="79"/>
      <c r="AC56" s="79"/>
      <c r="AD56" s="79"/>
      <c r="AE56" s="79"/>
      <c r="AF56" s="79"/>
    </row>
    <row r="57" spans="1:32" ht="14.25">
      <c r="A57" s="146">
        <v>29</v>
      </c>
      <c r="B57" s="237" t="s">
        <v>106</v>
      </c>
      <c r="C57" s="122" t="s">
        <v>48</v>
      </c>
      <c r="D57" s="122" t="s">
        <v>44</v>
      </c>
      <c r="E57" s="122" t="s">
        <v>51</v>
      </c>
      <c r="F57" s="126">
        <v>45</v>
      </c>
      <c r="G57" s="127">
        <v>45</v>
      </c>
      <c r="H57" s="127">
        <v>100</v>
      </c>
      <c r="I57" s="241">
        <v>4</v>
      </c>
      <c r="J57" s="122"/>
      <c r="K57" s="122"/>
      <c r="L57" s="144"/>
      <c r="M57" s="225"/>
      <c r="N57" s="225"/>
      <c r="O57" s="216"/>
      <c r="P57" s="187"/>
      <c r="Q57" s="187"/>
      <c r="R57" s="230"/>
      <c r="S57" s="201"/>
      <c r="T57" s="246">
        <v>45</v>
      </c>
      <c r="U57" s="230">
        <v>4</v>
      </c>
      <c r="V57" s="164"/>
      <c r="W57" s="164"/>
      <c r="X57" s="164"/>
      <c r="Y57" s="164"/>
      <c r="Z57" s="79"/>
      <c r="AA57" s="79"/>
      <c r="AB57" s="79"/>
      <c r="AC57" s="79"/>
      <c r="AD57" s="79"/>
      <c r="AE57" s="79"/>
      <c r="AF57" s="79"/>
    </row>
    <row r="58" spans="1:32" ht="15" thickBot="1">
      <c r="A58" s="120">
        <v>30</v>
      </c>
      <c r="B58" s="237" t="s">
        <v>107</v>
      </c>
      <c r="C58" s="100" t="s">
        <v>48</v>
      </c>
      <c r="D58" s="100" t="s">
        <v>44</v>
      </c>
      <c r="E58" s="158" t="s">
        <v>51</v>
      </c>
      <c r="F58" s="243">
        <v>60</v>
      </c>
      <c r="G58" s="244">
        <v>60</v>
      </c>
      <c r="H58" s="127">
        <v>125</v>
      </c>
      <c r="I58" s="241">
        <v>5</v>
      </c>
      <c r="J58" s="99"/>
      <c r="K58" s="100"/>
      <c r="L58" s="159"/>
      <c r="M58" s="228"/>
      <c r="N58" s="212">
        <v>30</v>
      </c>
      <c r="O58" s="230">
        <v>2</v>
      </c>
      <c r="P58" s="229"/>
      <c r="Q58" s="212">
        <v>30</v>
      </c>
      <c r="R58" s="230">
        <v>3</v>
      </c>
      <c r="S58" s="224"/>
      <c r="T58" s="187"/>
      <c r="U58" s="247"/>
      <c r="V58" s="164"/>
      <c r="W58" s="255"/>
      <c r="X58" s="164"/>
      <c r="Y58" s="164"/>
      <c r="Z58" s="79"/>
      <c r="AA58" s="79"/>
      <c r="AB58" s="79"/>
      <c r="AC58" s="79"/>
      <c r="AD58" s="79"/>
      <c r="AE58" s="79"/>
      <c r="AF58" s="79"/>
    </row>
    <row r="59" spans="1:32" ht="15" thickBot="1">
      <c r="A59" s="163" t="s">
        <v>56</v>
      </c>
      <c r="B59" s="160"/>
      <c r="C59" s="140"/>
      <c r="D59" s="140"/>
      <c r="E59" s="140"/>
      <c r="F59" s="250">
        <f aca="true" t="shared" si="4" ref="F59:O59">SUM(F60:F65)</f>
        <v>300</v>
      </c>
      <c r="G59" s="250">
        <f t="shared" si="4"/>
        <v>180</v>
      </c>
      <c r="H59" s="250">
        <f t="shared" si="4"/>
        <v>625</v>
      </c>
      <c r="I59" s="251">
        <f t="shared" si="4"/>
        <v>25</v>
      </c>
      <c r="J59" s="139">
        <f t="shared" si="4"/>
        <v>0</v>
      </c>
      <c r="K59" s="136">
        <f t="shared" si="4"/>
        <v>0</v>
      </c>
      <c r="L59" s="161">
        <f t="shared" si="4"/>
        <v>0</v>
      </c>
      <c r="M59" s="136">
        <f t="shared" si="4"/>
        <v>15</v>
      </c>
      <c r="N59" s="136">
        <f t="shared" si="4"/>
        <v>30</v>
      </c>
      <c r="O59" s="136">
        <f t="shared" si="4"/>
        <v>4</v>
      </c>
      <c r="P59" s="162">
        <f aca="true" t="shared" si="5" ref="P59:U59">SUM(P60:P65)</f>
        <v>90</v>
      </c>
      <c r="Q59" s="136">
        <f t="shared" si="5"/>
        <v>60</v>
      </c>
      <c r="R59" s="138">
        <f t="shared" si="5"/>
        <v>13</v>
      </c>
      <c r="S59" s="139">
        <f t="shared" si="5"/>
        <v>15</v>
      </c>
      <c r="T59" s="136">
        <f t="shared" si="5"/>
        <v>90</v>
      </c>
      <c r="U59" s="137">
        <f t="shared" si="5"/>
        <v>8</v>
      </c>
      <c r="V59" s="164"/>
      <c r="W59" s="255"/>
      <c r="X59" s="164"/>
      <c r="Y59" s="164"/>
      <c r="Z59" s="79"/>
      <c r="AA59" s="79"/>
      <c r="AB59" s="79"/>
      <c r="AC59" s="79"/>
      <c r="AD59" s="79"/>
      <c r="AE59" s="79"/>
      <c r="AF59" s="79"/>
    </row>
    <row r="60" spans="1:32" ht="14.25">
      <c r="A60" s="120">
        <v>26</v>
      </c>
      <c r="B60" s="236" t="s">
        <v>57</v>
      </c>
      <c r="C60" s="68" t="s">
        <v>48</v>
      </c>
      <c r="D60" s="68" t="s">
        <v>44</v>
      </c>
      <c r="E60" s="230" t="s">
        <v>52</v>
      </c>
      <c r="F60" s="241">
        <v>60</v>
      </c>
      <c r="G60" s="242">
        <v>30</v>
      </c>
      <c r="H60" s="242">
        <v>125</v>
      </c>
      <c r="I60" s="241">
        <v>5</v>
      </c>
      <c r="J60" s="91"/>
      <c r="K60" s="89"/>
      <c r="L60" s="90"/>
      <c r="O60" s="216"/>
      <c r="P60" s="235">
        <v>30</v>
      </c>
      <c r="Q60" s="234">
        <v>30</v>
      </c>
      <c r="R60" s="230">
        <v>5</v>
      </c>
      <c r="S60" s="224"/>
      <c r="T60" s="187"/>
      <c r="U60" s="223"/>
      <c r="V60" s="164"/>
      <c r="W60" s="164"/>
      <c r="X60" s="164"/>
      <c r="Y60" s="164"/>
      <c r="Z60" s="79"/>
      <c r="AA60" s="79"/>
      <c r="AB60" s="79"/>
      <c r="AC60" s="79"/>
      <c r="AD60" s="79"/>
      <c r="AE60" s="79"/>
      <c r="AF60" s="79"/>
    </row>
    <row r="61" spans="1:32" ht="14.25">
      <c r="A61" s="120">
        <v>27</v>
      </c>
      <c r="B61" s="237" t="s">
        <v>108</v>
      </c>
      <c r="C61" s="122" t="s">
        <v>48</v>
      </c>
      <c r="D61" s="122" t="s">
        <v>44</v>
      </c>
      <c r="E61" s="230" t="s">
        <v>52</v>
      </c>
      <c r="F61" s="124">
        <v>60</v>
      </c>
      <c r="G61" s="125">
        <v>30</v>
      </c>
      <c r="H61" s="125">
        <v>125</v>
      </c>
      <c r="I61" s="241">
        <v>5</v>
      </c>
      <c r="J61" s="226"/>
      <c r="K61" s="187"/>
      <c r="L61" s="223"/>
      <c r="M61" s="224"/>
      <c r="N61" s="187"/>
      <c r="O61" s="223"/>
      <c r="P61" s="224">
        <v>30</v>
      </c>
      <c r="Q61" s="187">
        <v>30</v>
      </c>
      <c r="R61" s="230">
        <v>5</v>
      </c>
      <c r="S61" s="224"/>
      <c r="T61" s="187"/>
      <c r="U61" s="223"/>
      <c r="V61" s="164"/>
      <c r="W61" s="164"/>
      <c r="X61" s="164"/>
      <c r="Y61" s="164"/>
      <c r="Z61" s="79"/>
      <c r="AA61" s="79"/>
      <c r="AB61" s="79"/>
      <c r="AC61" s="79"/>
      <c r="AD61" s="79"/>
      <c r="AE61" s="79"/>
      <c r="AF61" s="79"/>
    </row>
    <row r="62" spans="1:32" s="199" customFormat="1" ht="14.25">
      <c r="A62" s="238">
        <v>28</v>
      </c>
      <c r="B62" s="237" t="s">
        <v>109</v>
      </c>
      <c r="C62" s="132" t="s">
        <v>48</v>
      </c>
      <c r="D62" s="132" t="s">
        <v>44</v>
      </c>
      <c r="E62" s="230" t="s">
        <v>52</v>
      </c>
      <c r="F62" s="241">
        <v>45</v>
      </c>
      <c r="G62" s="125">
        <v>30</v>
      </c>
      <c r="H62" s="125">
        <v>100</v>
      </c>
      <c r="I62" s="241">
        <v>4</v>
      </c>
      <c r="J62" s="226"/>
      <c r="K62" s="187"/>
      <c r="L62" s="223"/>
      <c r="M62" s="224"/>
      <c r="N62" s="187"/>
      <c r="O62" s="227"/>
      <c r="P62" s="226"/>
      <c r="Q62" s="187"/>
      <c r="R62" s="227"/>
      <c r="S62" s="226">
        <v>15</v>
      </c>
      <c r="T62" s="187">
        <v>30</v>
      </c>
      <c r="U62" s="230">
        <v>4</v>
      </c>
      <c r="V62" s="164"/>
      <c r="W62" s="164"/>
      <c r="X62" s="164"/>
      <c r="Y62" s="164"/>
      <c r="Z62" s="79"/>
      <c r="AA62" s="79"/>
      <c r="AB62" s="79"/>
      <c r="AC62" s="79"/>
      <c r="AD62" s="79"/>
      <c r="AE62" s="79"/>
      <c r="AF62" s="79"/>
    </row>
    <row r="63" spans="1:32" ht="14.25">
      <c r="A63" s="146">
        <v>29</v>
      </c>
      <c r="B63" s="237" t="s">
        <v>114</v>
      </c>
      <c r="C63" s="122" t="s">
        <v>48</v>
      </c>
      <c r="D63" s="122" t="s">
        <v>44</v>
      </c>
      <c r="E63" s="187" t="s">
        <v>52</v>
      </c>
      <c r="F63" s="241">
        <v>45</v>
      </c>
      <c r="G63" s="125">
        <v>30</v>
      </c>
      <c r="H63" s="125">
        <v>100</v>
      </c>
      <c r="I63" s="241">
        <v>4</v>
      </c>
      <c r="J63" s="226"/>
      <c r="K63" s="187"/>
      <c r="L63" s="223"/>
      <c r="M63" s="224">
        <v>15</v>
      </c>
      <c r="N63" s="187">
        <v>30</v>
      </c>
      <c r="O63" s="230">
        <v>4</v>
      </c>
      <c r="P63" s="224"/>
      <c r="Q63" s="187"/>
      <c r="R63" s="223"/>
      <c r="S63" s="224"/>
      <c r="T63" s="187"/>
      <c r="U63" s="223"/>
      <c r="V63" s="164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1:32" ht="14.25">
      <c r="A64" s="120">
        <v>30</v>
      </c>
      <c r="B64" s="154" t="s">
        <v>59</v>
      </c>
      <c r="C64" s="122" t="s">
        <v>48</v>
      </c>
      <c r="D64" s="122" t="s">
        <v>44</v>
      </c>
      <c r="E64" s="187" t="s">
        <v>52</v>
      </c>
      <c r="F64" s="241">
        <v>60</v>
      </c>
      <c r="G64" s="125">
        <v>30</v>
      </c>
      <c r="H64" s="125">
        <v>125</v>
      </c>
      <c r="I64" s="241">
        <v>5</v>
      </c>
      <c r="J64" s="226"/>
      <c r="K64" s="187"/>
      <c r="L64" s="223"/>
      <c r="M64" s="224"/>
      <c r="N64" s="187"/>
      <c r="O64" s="223"/>
      <c r="P64" s="230">
        <v>30</v>
      </c>
      <c r="Q64" s="230"/>
      <c r="R64" s="230">
        <v>3</v>
      </c>
      <c r="S64" s="230"/>
      <c r="T64" s="230">
        <v>30</v>
      </c>
      <c r="U64" s="230">
        <v>2</v>
      </c>
      <c r="V64" s="164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4.25">
      <c r="A65" s="120">
        <v>31</v>
      </c>
      <c r="B65" s="157" t="s">
        <v>60</v>
      </c>
      <c r="C65" s="100" t="s">
        <v>48</v>
      </c>
      <c r="D65" s="100" t="s">
        <v>44</v>
      </c>
      <c r="E65" s="100" t="s">
        <v>51</v>
      </c>
      <c r="F65" s="241">
        <v>30</v>
      </c>
      <c r="G65" s="127">
        <v>30</v>
      </c>
      <c r="H65" s="127">
        <v>50</v>
      </c>
      <c r="I65" s="241">
        <v>2</v>
      </c>
      <c r="J65" s="231"/>
      <c r="K65" s="212"/>
      <c r="L65" s="232"/>
      <c r="M65" s="228"/>
      <c r="N65" s="212"/>
      <c r="O65" s="233"/>
      <c r="P65" s="231"/>
      <c r="Q65" s="212"/>
      <c r="R65" s="233"/>
      <c r="S65" s="231"/>
      <c r="T65" s="212">
        <v>30</v>
      </c>
      <c r="U65" s="230">
        <v>2</v>
      </c>
      <c r="V65" s="164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24" s="43" customFormat="1" ht="15" thickBot="1">
      <c r="A66" s="322" t="s">
        <v>42</v>
      </c>
      <c r="B66" s="323"/>
      <c r="C66" s="41"/>
      <c r="D66" s="41"/>
      <c r="E66" s="41"/>
      <c r="F66" s="41">
        <f>F67+F70</f>
        <v>60</v>
      </c>
      <c r="G66" s="41">
        <f>G67+G70</f>
        <v>0</v>
      </c>
      <c r="H66" s="41">
        <f>H67+H70</f>
        <v>150</v>
      </c>
      <c r="I66" s="41">
        <f>I67+I70</f>
        <v>6</v>
      </c>
      <c r="J66" s="41">
        <f>J67+J70</f>
        <v>30</v>
      </c>
      <c r="K66" s="41">
        <f aca="true" t="shared" si="6" ref="K66:U66">K67+K70</f>
        <v>0</v>
      </c>
      <c r="L66" s="41">
        <f t="shared" si="6"/>
        <v>3</v>
      </c>
      <c r="M66" s="41">
        <f t="shared" si="6"/>
        <v>30</v>
      </c>
      <c r="N66" s="41">
        <f t="shared" si="6"/>
        <v>0</v>
      </c>
      <c r="O66" s="41">
        <f t="shared" si="6"/>
        <v>3</v>
      </c>
      <c r="P66" s="41">
        <f t="shared" si="6"/>
        <v>0</v>
      </c>
      <c r="Q66" s="41">
        <f t="shared" si="6"/>
        <v>0</v>
      </c>
      <c r="R66" s="41">
        <f t="shared" si="6"/>
        <v>0</v>
      </c>
      <c r="S66" s="41">
        <f t="shared" si="6"/>
        <v>0</v>
      </c>
      <c r="T66" s="41">
        <f t="shared" si="6"/>
        <v>0</v>
      </c>
      <c r="U66" s="252">
        <f t="shared" si="6"/>
        <v>0</v>
      </c>
      <c r="V66" s="164"/>
      <c r="W66" s="40"/>
      <c r="X66" s="40"/>
    </row>
    <row r="67" spans="1:32" ht="14.25">
      <c r="A67" s="167">
        <v>24</v>
      </c>
      <c r="B67" s="167" t="s">
        <v>61</v>
      </c>
      <c r="C67" s="168"/>
      <c r="D67" s="168"/>
      <c r="E67" s="168"/>
      <c r="F67" s="168">
        <v>30</v>
      </c>
      <c r="G67" s="168">
        <v>0</v>
      </c>
      <c r="H67" s="168">
        <v>75</v>
      </c>
      <c r="I67" s="169">
        <v>3</v>
      </c>
      <c r="J67" s="170">
        <v>0</v>
      </c>
      <c r="K67" s="171">
        <v>0</v>
      </c>
      <c r="L67" s="172">
        <v>0</v>
      </c>
      <c r="M67" s="173">
        <v>30</v>
      </c>
      <c r="N67" s="171">
        <v>0</v>
      </c>
      <c r="O67" s="172">
        <v>3</v>
      </c>
      <c r="P67" s="173">
        <v>0</v>
      </c>
      <c r="Q67" s="171">
        <v>0</v>
      </c>
      <c r="R67" s="172">
        <v>0</v>
      </c>
      <c r="S67" s="174">
        <v>0</v>
      </c>
      <c r="T67" s="171">
        <v>0</v>
      </c>
      <c r="U67" s="175">
        <v>0</v>
      </c>
      <c r="V67" s="254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1:32" ht="14.25">
      <c r="A68" s="120" t="s">
        <v>62</v>
      </c>
      <c r="B68" s="176" t="s">
        <v>63</v>
      </c>
      <c r="C68" s="122" t="s">
        <v>48</v>
      </c>
      <c r="D68" s="122" t="s">
        <v>44</v>
      </c>
      <c r="E68" s="132" t="s">
        <v>45</v>
      </c>
      <c r="F68" s="123">
        <v>30</v>
      </c>
      <c r="G68" s="85">
        <v>0</v>
      </c>
      <c r="H68" s="85">
        <v>75</v>
      </c>
      <c r="I68" s="85">
        <v>3</v>
      </c>
      <c r="J68" s="143"/>
      <c r="K68" s="122"/>
      <c r="L68" s="144"/>
      <c r="M68" s="145">
        <v>30</v>
      </c>
      <c r="N68" s="122"/>
      <c r="O68" s="144">
        <v>3</v>
      </c>
      <c r="P68" s="145"/>
      <c r="Q68" s="122"/>
      <c r="R68" s="144"/>
      <c r="S68" s="141"/>
      <c r="T68" s="122"/>
      <c r="U68" s="253"/>
      <c r="V68" s="254"/>
      <c r="W68" s="79"/>
      <c r="X68" s="79"/>
      <c r="Y68" s="79"/>
      <c r="Z68" s="79"/>
      <c r="AA68" s="79"/>
      <c r="AB68" s="79"/>
      <c r="AC68" s="79"/>
      <c r="AD68" s="79"/>
      <c r="AE68" s="79"/>
      <c r="AF68" s="79"/>
    </row>
    <row r="69" spans="1:32" ht="14.25">
      <c r="A69" s="62" t="s">
        <v>64</v>
      </c>
      <c r="B69" s="148" t="s">
        <v>65</v>
      </c>
      <c r="C69" s="122" t="s">
        <v>48</v>
      </c>
      <c r="D69" s="122" t="s">
        <v>44</v>
      </c>
      <c r="E69" s="132" t="s">
        <v>45</v>
      </c>
      <c r="F69" s="123">
        <v>30</v>
      </c>
      <c r="G69" s="85">
        <v>0</v>
      </c>
      <c r="H69" s="85">
        <v>75</v>
      </c>
      <c r="I69" s="85">
        <v>3</v>
      </c>
      <c r="J69" s="143"/>
      <c r="K69" s="122"/>
      <c r="L69" s="144"/>
      <c r="M69" s="145">
        <v>30</v>
      </c>
      <c r="N69" s="122"/>
      <c r="O69" s="144">
        <v>3</v>
      </c>
      <c r="P69" s="145"/>
      <c r="Q69" s="122"/>
      <c r="R69" s="144"/>
      <c r="S69" s="141"/>
      <c r="T69" s="122"/>
      <c r="U69" s="144"/>
      <c r="V69" s="164"/>
      <c r="W69" s="79"/>
      <c r="X69" s="79"/>
      <c r="Y69" s="79"/>
      <c r="Z69" s="79"/>
      <c r="AA69" s="79"/>
      <c r="AB69" s="79"/>
      <c r="AC69" s="79"/>
      <c r="AD69" s="79"/>
      <c r="AE69" s="79"/>
      <c r="AF69" s="79"/>
    </row>
    <row r="70" spans="1:32" ht="14.25">
      <c r="A70" s="177">
        <v>25</v>
      </c>
      <c r="B70" s="178" t="s">
        <v>66</v>
      </c>
      <c r="C70" s="171"/>
      <c r="D70" s="171"/>
      <c r="E70" s="171"/>
      <c r="F70" s="171">
        <v>30</v>
      </c>
      <c r="G70" s="175">
        <v>0</v>
      </c>
      <c r="H70" s="175">
        <v>75</v>
      </c>
      <c r="I70" s="175">
        <v>3</v>
      </c>
      <c r="J70" s="170">
        <v>30</v>
      </c>
      <c r="K70" s="171">
        <v>0</v>
      </c>
      <c r="L70" s="172">
        <v>3</v>
      </c>
      <c r="M70" s="173">
        <v>0</v>
      </c>
      <c r="N70" s="171">
        <v>0</v>
      </c>
      <c r="O70" s="172">
        <v>0</v>
      </c>
      <c r="P70" s="173">
        <v>0</v>
      </c>
      <c r="Q70" s="171">
        <v>0</v>
      </c>
      <c r="R70" s="172">
        <v>0</v>
      </c>
      <c r="S70" s="174">
        <v>0</v>
      </c>
      <c r="T70" s="171">
        <v>0</v>
      </c>
      <c r="U70" s="175">
        <v>0</v>
      </c>
      <c r="V70" s="164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1:32" ht="14.25">
      <c r="A71" s="120" t="s">
        <v>62</v>
      </c>
      <c r="B71" s="151" t="s">
        <v>101</v>
      </c>
      <c r="C71" s="122" t="s">
        <v>48</v>
      </c>
      <c r="D71" s="122" t="s">
        <v>44</v>
      </c>
      <c r="E71" s="132" t="s">
        <v>45</v>
      </c>
      <c r="F71" s="123">
        <v>30</v>
      </c>
      <c r="G71" s="85">
        <v>0</v>
      </c>
      <c r="H71" s="85">
        <v>75</v>
      </c>
      <c r="I71" s="85">
        <v>3</v>
      </c>
      <c r="J71" s="143">
        <v>30</v>
      </c>
      <c r="K71" s="122"/>
      <c r="L71" s="144">
        <v>3</v>
      </c>
      <c r="M71" s="145"/>
      <c r="N71" s="122"/>
      <c r="O71" s="144"/>
      <c r="P71" s="145"/>
      <c r="Q71" s="122"/>
      <c r="R71" s="144"/>
      <c r="S71" s="141"/>
      <c r="T71" s="122"/>
      <c r="U71" s="144"/>
      <c r="V71" s="164"/>
      <c r="W71" s="79"/>
      <c r="X71" s="79"/>
      <c r="Y71" s="79"/>
      <c r="Z71" s="79"/>
      <c r="AA71" s="79"/>
      <c r="AB71" s="79"/>
      <c r="AC71" s="79"/>
      <c r="AD71" s="79"/>
      <c r="AE71" s="79"/>
      <c r="AF71" s="79"/>
    </row>
    <row r="72" spans="1:32" ht="15" thickBot="1">
      <c r="A72" s="179" t="s">
        <v>64</v>
      </c>
      <c r="B72" s="180" t="s">
        <v>100</v>
      </c>
      <c r="C72" s="100" t="s">
        <v>48</v>
      </c>
      <c r="D72" s="100" t="s">
        <v>44</v>
      </c>
      <c r="E72" s="181" t="s">
        <v>45</v>
      </c>
      <c r="F72" s="95">
        <v>30</v>
      </c>
      <c r="G72" s="96">
        <v>0</v>
      </c>
      <c r="H72" s="96">
        <v>75</v>
      </c>
      <c r="I72" s="96">
        <v>3</v>
      </c>
      <c r="J72" s="99">
        <v>30</v>
      </c>
      <c r="K72" s="100"/>
      <c r="L72" s="101">
        <v>3</v>
      </c>
      <c r="M72" s="102"/>
      <c r="N72" s="100"/>
      <c r="O72" s="101"/>
      <c r="P72" s="102"/>
      <c r="Q72" s="100"/>
      <c r="R72" s="101"/>
      <c r="S72" s="182"/>
      <c r="T72" s="100"/>
      <c r="U72" s="144"/>
      <c r="V72" s="164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ht="15" thickBot="1">
      <c r="A73" s="70" t="s">
        <v>93</v>
      </c>
      <c r="B73" s="75"/>
      <c r="C73" s="71"/>
      <c r="D73" s="71"/>
      <c r="E73" s="71"/>
      <c r="F73" s="71">
        <f aca="true" t="shared" si="7" ref="F73:U73">SUM(F74:F75)</f>
        <v>34</v>
      </c>
      <c r="G73" s="71">
        <f t="shared" si="7"/>
        <v>30</v>
      </c>
      <c r="H73" s="71">
        <f t="shared" si="7"/>
        <v>104</v>
      </c>
      <c r="I73" s="41">
        <f t="shared" si="7"/>
        <v>4</v>
      </c>
      <c r="J73" s="73">
        <f t="shared" si="7"/>
        <v>0</v>
      </c>
      <c r="K73" s="71">
        <f t="shared" si="7"/>
        <v>30</v>
      </c>
      <c r="L73" s="74">
        <f t="shared" si="7"/>
        <v>4</v>
      </c>
      <c r="M73" s="73">
        <f t="shared" si="7"/>
        <v>0</v>
      </c>
      <c r="N73" s="71">
        <f t="shared" si="7"/>
        <v>0</v>
      </c>
      <c r="O73" s="74">
        <f t="shared" si="7"/>
        <v>0</v>
      </c>
      <c r="P73" s="73">
        <f t="shared" si="7"/>
        <v>0</v>
      </c>
      <c r="Q73" s="71">
        <f t="shared" si="7"/>
        <v>0</v>
      </c>
      <c r="R73" s="74">
        <f t="shared" si="7"/>
        <v>0</v>
      </c>
      <c r="S73" s="76">
        <f t="shared" si="7"/>
        <v>0</v>
      </c>
      <c r="T73" s="71">
        <f t="shared" si="7"/>
        <v>0</v>
      </c>
      <c r="U73" s="72">
        <f t="shared" si="7"/>
        <v>0</v>
      </c>
      <c r="V73" s="164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1:32" ht="14.25">
      <c r="A74" s="81">
        <v>27</v>
      </c>
      <c r="B74" s="256" t="s">
        <v>99</v>
      </c>
      <c r="C74" s="183" t="s">
        <v>44</v>
      </c>
      <c r="D74" s="183" t="s">
        <v>49</v>
      </c>
      <c r="E74" s="234" t="s">
        <v>98</v>
      </c>
      <c r="F74" s="184">
        <v>4</v>
      </c>
      <c r="G74" s="184">
        <v>0</v>
      </c>
      <c r="H74" s="241">
        <v>4</v>
      </c>
      <c r="I74" s="185">
        <v>0</v>
      </c>
      <c r="J74" s="239"/>
      <c r="K74" s="230"/>
      <c r="L74" s="240"/>
      <c r="M74" s="239"/>
      <c r="N74" s="230"/>
      <c r="O74" s="66"/>
      <c r="P74" s="67"/>
      <c r="Q74" s="68"/>
      <c r="R74" s="142"/>
      <c r="S74" s="186"/>
      <c r="T74" s="68"/>
      <c r="U74" s="144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1:32" ht="15" thickBot="1">
      <c r="A75" s="120">
        <v>28</v>
      </c>
      <c r="B75" s="128" t="s">
        <v>102</v>
      </c>
      <c r="C75" s="132" t="s">
        <v>44</v>
      </c>
      <c r="D75" s="132" t="s">
        <v>44</v>
      </c>
      <c r="E75" s="187" t="s">
        <v>53</v>
      </c>
      <c r="F75" s="124">
        <v>30</v>
      </c>
      <c r="G75" s="124">
        <v>30</v>
      </c>
      <c r="H75" s="124">
        <v>100</v>
      </c>
      <c r="I75" s="125">
        <v>4</v>
      </c>
      <c r="J75" s="226"/>
      <c r="K75" s="187">
        <v>30</v>
      </c>
      <c r="L75" s="227">
        <v>4</v>
      </c>
      <c r="M75" s="226"/>
      <c r="N75" s="187"/>
      <c r="O75" s="119"/>
      <c r="P75" s="188"/>
      <c r="Q75" s="132"/>
      <c r="R75" s="149"/>
      <c r="S75" s="188"/>
      <c r="T75" s="132"/>
      <c r="U75" s="144"/>
      <c r="V75" s="194" t="s">
        <v>74</v>
      </c>
      <c r="W75" s="205" t="s">
        <v>75</v>
      </c>
      <c r="X75" s="205" t="s">
        <v>76</v>
      </c>
      <c r="Y75" s="79"/>
      <c r="Z75" s="79"/>
      <c r="AA75" s="79"/>
      <c r="AB75" s="79"/>
      <c r="AC75" s="79"/>
      <c r="AD75" s="79"/>
      <c r="AE75" s="79"/>
      <c r="AF75" s="79"/>
    </row>
    <row r="76" spans="1:32" s="44" customFormat="1" ht="15" thickBot="1">
      <c r="A76" s="314" t="s">
        <v>36</v>
      </c>
      <c r="B76" s="315"/>
      <c r="C76" s="315"/>
      <c r="D76" s="315"/>
      <c r="E76" s="316"/>
      <c r="F76" s="258">
        <f>SUM(F73,F66,F29,F27,F24,F52)</f>
        <v>1239</v>
      </c>
      <c r="G76" s="80" t="s">
        <v>67</v>
      </c>
      <c r="H76" s="258">
        <f>SUM(H73,H66,H29,H27,H24,H52)</f>
        <v>3004</v>
      </c>
      <c r="I76" s="258">
        <f>SUM(I73,I66,I29,I27,I24,I52)</f>
        <v>120</v>
      </c>
      <c r="J76" s="36">
        <f aca="true" t="shared" si="8" ref="J76:Q76">J73+J66+J52+J29+J27+J24</f>
        <v>195</v>
      </c>
      <c r="K76" s="36">
        <f t="shared" si="8"/>
        <v>105</v>
      </c>
      <c r="L76" s="257">
        <f t="shared" si="8"/>
        <v>30</v>
      </c>
      <c r="M76" s="36">
        <f t="shared" si="8"/>
        <v>210</v>
      </c>
      <c r="N76" s="36">
        <f t="shared" si="8"/>
        <v>140</v>
      </c>
      <c r="O76" s="257">
        <f t="shared" si="8"/>
        <v>30</v>
      </c>
      <c r="P76" s="36">
        <f t="shared" si="8"/>
        <v>180</v>
      </c>
      <c r="Q76" s="36">
        <f t="shared" si="8"/>
        <v>195</v>
      </c>
      <c r="R76" s="257">
        <f>R73+R66+R52+R29+R27+R24</f>
        <v>30</v>
      </c>
      <c r="S76" s="36">
        <f>S73+S66+S52+S29+S27+S24</f>
        <v>90</v>
      </c>
      <c r="T76" s="36">
        <f>T73+T66+T52+T29+T27+T24</f>
        <v>120</v>
      </c>
      <c r="U76" s="257">
        <f>U73+U66+U52+U29+U27+U24</f>
        <v>30</v>
      </c>
      <c r="V76" s="36">
        <f>SUM(J76,M76,P76,S76)</f>
        <v>675</v>
      </c>
      <c r="W76" s="206">
        <f>SUM(K76,N76,Q76,T76)</f>
        <v>560</v>
      </c>
      <c r="X76" s="206">
        <f>SUM(L76,O76,R76,U76)</f>
        <v>120</v>
      </c>
      <c r="Y76" s="207"/>
      <c r="Z76" s="207"/>
      <c r="AA76" s="207"/>
      <c r="AB76" s="207"/>
      <c r="AC76" s="207"/>
      <c r="AD76" s="207"/>
      <c r="AE76" s="207"/>
      <c r="AF76" s="207"/>
    </row>
    <row r="77" spans="1:32" s="44" customFormat="1" ht="15" thickBot="1">
      <c r="A77" s="302"/>
      <c r="B77" s="302"/>
      <c r="C77" s="35"/>
      <c r="D77" s="35"/>
      <c r="E77" s="35"/>
      <c r="F77" s="317" t="s">
        <v>35</v>
      </c>
      <c r="G77" s="318"/>
      <c r="H77" s="318"/>
      <c r="I77" s="319"/>
      <c r="J77" s="305">
        <f>J76+K76</f>
        <v>300</v>
      </c>
      <c r="K77" s="306"/>
      <c r="L77" s="34"/>
      <c r="M77" s="305">
        <f>M76+N76</f>
        <v>350</v>
      </c>
      <c r="N77" s="306"/>
      <c r="O77" s="34"/>
      <c r="P77" s="305">
        <f>P76+Q76</f>
        <v>375</v>
      </c>
      <c r="Q77" s="306"/>
      <c r="R77" s="34"/>
      <c r="S77" s="305">
        <f>S76+T76</f>
        <v>210</v>
      </c>
      <c r="T77" s="306"/>
      <c r="U77" s="34"/>
      <c r="V77" s="300">
        <f>J77+M77+P77+S77</f>
        <v>1235</v>
      </c>
      <c r="W77" s="301"/>
      <c r="X77" s="208"/>
      <c r="Y77" s="207"/>
      <c r="Z77" s="207"/>
      <c r="AA77" s="207"/>
      <c r="AB77" s="207"/>
      <c r="AC77" s="207"/>
      <c r="AD77" s="207"/>
      <c r="AE77" s="207"/>
      <c r="AF77" s="207"/>
    </row>
    <row r="78" spans="1:32" s="44" customFormat="1" ht="14.25">
      <c r="A78" s="45"/>
      <c r="B78" s="45"/>
      <c r="C78" s="45"/>
      <c r="D78" s="45"/>
      <c r="E78" s="46"/>
      <c r="F78" s="47"/>
      <c r="G78" s="4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</row>
    <row r="79" spans="1:32" s="44" customFormat="1" ht="14.25">
      <c r="A79" s="189"/>
      <c r="B79" s="190"/>
      <c r="C79" s="191"/>
      <c r="D79" s="45"/>
      <c r="E79" s="46"/>
      <c r="F79" s="47"/>
      <c r="G79" s="4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</row>
    <row r="80" spans="1:32" s="44" customFormat="1" ht="14.25">
      <c r="A80" s="156" t="s">
        <v>94</v>
      </c>
      <c r="B80" s="156"/>
      <c r="C80" s="192"/>
      <c r="D80" s="45"/>
      <c r="E80" s="46"/>
      <c r="F80" s="47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</row>
    <row r="81" spans="1:32" s="44" customFormat="1" ht="14.25">
      <c r="A81" s="46"/>
      <c r="B81" s="49"/>
      <c r="C81" s="45"/>
      <c r="D81" s="45"/>
      <c r="E81" s="46"/>
      <c r="F81" s="47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</row>
    <row r="82" spans="1:32" s="44" customFormat="1" ht="14.25">
      <c r="A82" s="46"/>
      <c r="B82" s="49"/>
      <c r="C82" s="45"/>
      <c r="D82" s="45"/>
      <c r="E82" s="46"/>
      <c r="F82" s="47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</row>
    <row r="83" spans="1:32" s="44" customFormat="1" ht="14.25">
      <c r="A83" s="46"/>
      <c r="B83" s="49"/>
      <c r="C83" s="49"/>
      <c r="D83" s="49"/>
      <c r="E83" s="46"/>
      <c r="F83" s="5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</row>
    <row r="84" spans="1:32" s="44" customFormat="1" ht="14.25">
      <c r="A84" s="46"/>
      <c r="B84" s="49"/>
      <c r="C84" s="45"/>
      <c r="D84" s="45"/>
      <c r="E84" s="46"/>
      <c r="F84" s="47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</row>
    <row r="85" spans="1:32" s="44" customFormat="1" ht="14.25">
      <c r="A85" s="46"/>
      <c r="B85" s="45"/>
      <c r="C85" s="45"/>
      <c r="D85" s="45"/>
      <c r="E85" s="46"/>
      <c r="F85" s="51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</row>
    <row r="86" spans="1:32" s="44" customFormat="1" ht="14.25">
      <c r="A86" s="46"/>
      <c r="B86" s="49"/>
      <c r="C86" s="45"/>
      <c r="D86" s="45"/>
      <c r="E86" s="46"/>
      <c r="F86" s="47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</row>
    <row r="87" spans="1:32" s="44" customFormat="1" ht="14.25">
      <c r="A87" s="46"/>
      <c r="B87" s="52"/>
      <c r="C87" s="45"/>
      <c r="D87" s="45"/>
      <c r="E87" s="46"/>
      <c r="F87" s="47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</row>
    <row r="88" spans="1:32" s="44" customFormat="1" ht="14.25">
      <c r="A88" s="46"/>
      <c r="B88" s="49"/>
      <c r="C88" s="45"/>
      <c r="D88" s="45"/>
      <c r="E88" s="46"/>
      <c r="F88" s="47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53"/>
      <c r="W88" s="209"/>
      <c r="X88" s="209"/>
      <c r="Y88" s="209"/>
      <c r="Z88" s="209"/>
      <c r="AA88" s="209"/>
      <c r="AB88" s="207"/>
      <c r="AC88" s="207"/>
      <c r="AD88" s="207"/>
      <c r="AE88" s="207"/>
      <c r="AF88" s="207"/>
    </row>
    <row r="89" spans="1:32" s="42" customFormat="1" ht="14.25">
      <c r="A89" s="46"/>
      <c r="B89" s="49"/>
      <c r="C89" s="45"/>
      <c r="D89" s="45"/>
      <c r="E89" s="46"/>
      <c r="F89" s="47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54"/>
      <c r="W89" s="47"/>
      <c r="X89" s="47"/>
      <c r="Y89" s="47"/>
      <c r="Z89" s="47"/>
      <c r="AA89" s="47"/>
      <c r="AB89" s="47"/>
      <c r="AC89" s="47"/>
      <c r="AD89" s="47"/>
      <c r="AE89" s="47"/>
      <c r="AF89" s="43"/>
    </row>
    <row r="90" spans="1:32" s="42" customFormat="1" ht="14.25">
      <c r="A90" s="46"/>
      <c r="B90" s="52"/>
      <c r="C90" s="45"/>
      <c r="D90" s="45"/>
      <c r="E90" s="46"/>
      <c r="F90" s="47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54"/>
      <c r="W90" s="47"/>
      <c r="X90" s="47"/>
      <c r="Y90" s="47"/>
      <c r="Z90" s="47"/>
      <c r="AA90" s="47"/>
      <c r="AB90" s="43"/>
      <c r="AC90" s="43"/>
      <c r="AD90" s="43"/>
      <c r="AE90" s="43"/>
      <c r="AF90" s="43"/>
    </row>
    <row r="91" spans="1:32" s="42" customFormat="1" ht="14.25">
      <c r="A91" s="46"/>
      <c r="B91" s="49"/>
      <c r="C91" s="49"/>
      <c r="D91" s="49"/>
      <c r="E91" s="46"/>
      <c r="F91" s="51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54"/>
      <c r="W91" s="47"/>
      <c r="X91" s="47"/>
      <c r="Y91" s="47"/>
      <c r="Z91" s="47"/>
      <c r="AA91" s="47"/>
      <c r="AB91" s="43"/>
      <c r="AC91" s="43"/>
      <c r="AD91" s="43"/>
      <c r="AE91" s="43"/>
      <c r="AF91" s="43"/>
    </row>
    <row r="92" spans="1:32" s="44" customFormat="1" ht="14.25">
      <c r="A92" s="46"/>
      <c r="B92" s="45"/>
      <c r="C92" s="45"/>
      <c r="D92" s="45"/>
      <c r="E92" s="46"/>
      <c r="F92" s="51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53"/>
      <c r="W92" s="209"/>
      <c r="X92" s="209"/>
      <c r="Y92" s="209"/>
      <c r="Z92" s="209"/>
      <c r="AA92" s="209"/>
      <c r="AB92" s="207"/>
      <c r="AC92" s="207"/>
      <c r="AD92" s="207"/>
      <c r="AE92" s="207"/>
      <c r="AF92" s="207"/>
    </row>
    <row r="93" spans="1:32" s="44" customFormat="1" ht="14.25">
      <c r="A93" s="46"/>
      <c r="B93" s="49"/>
      <c r="C93" s="49"/>
      <c r="D93" s="49"/>
      <c r="E93" s="46"/>
      <c r="F93" s="51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53"/>
      <c r="W93" s="209"/>
      <c r="X93" s="209"/>
      <c r="Y93" s="209"/>
      <c r="Z93" s="209"/>
      <c r="AA93" s="209"/>
      <c r="AB93" s="207"/>
      <c r="AC93" s="207"/>
      <c r="AD93" s="207"/>
      <c r="AE93" s="207"/>
      <c r="AF93" s="207"/>
    </row>
    <row r="94" spans="1:32" s="44" customFormat="1" ht="14.25">
      <c r="A94" s="46"/>
      <c r="B94" s="45"/>
      <c r="C94" s="46"/>
      <c r="D94" s="46"/>
      <c r="E94" s="46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53"/>
      <c r="W94" s="209"/>
      <c r="X94" s="209"/>
      <c r="Y94" s="209"/>
      <c r="Z94" s="209"/>
      <c r="AA94" s="209"/>
      <c r="AB94" s="207"/>
      <c r="AC94" s="207"/>
      <c r="AD94" s="207"/>
      <c r="AE94" s="207"/>
      <c r="AF94" s="207"/>
    </row>
    <row r="95" spans="1:32" s="44" customFormat="1" ht="14.25">
      <c r="A95" s="46"/>
      <c r="B95" s="45"/>
      <c r="C95" s="46"/>
      <c r="D95" s="46"/>
      <c r="E95" s="46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53"/>
      <c r="W95" s="209"/>
      <c r="X95" s="209"/>
      <c r="Y95" s="209"/>
      <c r="Z95" s="209"/>
      <c r="AA95" s="209"/>
      <c r="AB95" s="207"/>
      <c r="AC95" s="207"/>
      <c r="AD95" s="207"/>
      <c r="AE95" s="207"/>
      <c r="AF95" s="207"/>
    </row>
    <row r="96" spans="1:32" s="44" customFormat="1" ht="14.25">
      <c r="A96" s="46"/>
      <c r="B96" s="56"/>
      <c r="C96" s="46"/>
      <c r="D96" s="46"/>
      <c r="E96" s="46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53"/>
      <c r="W96" s="209"/>
      <c r="X96" s="209"/>
      <c r="Y96" s="209"/>
      <c r="Z96" s="209"/>
      <c r="AA96" s="209"/>
      <c r="AB96" s="207"/>
      <c r="AC96" s="207"/>
      <c r="AD96" s="207"/>
      <c r="AE96" s="207"/>
      <c r="AF96" s="207"/>
    </row>
    <row r="97" spans="1:32" s="44" customFormat="1" ht="14.25">
      <c r="A97" s="46"/>
      <c r="B97" s="45"/>
      <c r="C97" s="46"/>
      <c r="D97" s="46"/>
      <c r="E97" s="46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57"/>
      <c r="W97" s="209"/>
      <c r="X97" s="209"/>
      <c r="Y97" s="209"/>
      <c r="Z97" s="209"/>
      <c r="AA97" s="209"/>
      <c r="AB97" s="207"/>
      <c r="AC97" s="207"/>
      <c r="AD97" s="207"/>
      <c r="AE97" s="207"/>
      <c r="AF97" s="207"/>
    </row>
    <row r="98" spans="1:32" s="44" customFormat="1" ht="14.25">
      <c r="A98" s="46"/>
      <c r="B98" s="45"/>
      <c r="C98" s="46"/>
      <c r="D98" s="46"/>
      <c r="E98" s="46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57"/>
      <c r="W98" s="209"/>
      <c r="X98" s="209"/>
      <c r="Y98" s="209"/>
      <c r="Z98" s="209"/>
      <c r="AA98" s="209"/>
      <c r="AB98" s="207"/>
      <c r="AC98" s="207"/>
      <c r="AD98" s="207"/>
      <c r="AE98" s="207"/>
      <c r="AF98" s="207"/>
    </row>
    <row r="99" spans="1:32" s="44" customFormat="1" ht="14.25">
      <c r="A99" s="46"/>
      <c r="B99" s="45"/>
      <c r="C99" s="46"/>
      <c r="D99" s="46"/>
      <c r="E99" s="46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7"/>
      <c r="W99" s="209"/>
      <c r="X99" s="209"/>
      <c r="Y99" s="209"/>
      <c r="Z99" s="209"/>
      <c r="AA99" s="209"/>
      <c r="AB99" s="207"/>
      <c r="AC99" s="207"/>
      <c r="AD99" s="207"/>
      <c r="AE99" s="207"/>
      <c r="AF99" s="207"/>
    </row>
    <row r="100" spans="1:32" s="44" customFormat="1" ht="14.25">
      <c r="A100" s="58"/>
      <c r="B100" s="55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7"/>
      <c r="W100" s="209"/>
      <c r="X100" s="209"/>
      <c r="Y100" s="209"/>
      <c r="Z100" s="209"/>
      <c r="AA100" s="209"/>
      <c r="AB100" s="207"/>
      <c r="AC100" s="207"/>
      <c r="AD100" s="207"/>
      <c r="AE100" s="207"/>
      <c r="AF100" s="207"/>
    </row>
    <row r="101" spans="1:32" s="44" customFormat="1" ht="14.25">
      <c r="A101" s="35"/>
      <c r="B101" s="42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7"/>
      <c r="W101" s="209"/>
      <c r="X101" s="209"/>
      <c r="Y101" s="209"/>
      <c r="Z101" s="209"/>
      <c r="AA101" s="209"/>
      <c r="AB101" s="207"/>
      <c r="AC101" s="207"/>
      <c r="AD101" s="207"/>
      <c r="AE101" s="207"/>
      <c r="AF101" s="207"/>
    </row>
    <row r="102" spans="1:32" s="44" customFormat="1" ht="14.25">
      <c r="A102" s="35"/>
      <c r="B102" s="42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7"/>
      <c r="W102" s="209"/>
      <c r="X102" s="209"/>
      <c r="Y102" s="209"/>
      <c r="Z102" s="209"/>
      <c r="AA102" s="209"/>
      <c r="AB102" s="207"/>
      <c r="AC102" s="207"/>
      <c r="AD102" s="207"/>
      <c r="AE102" s="207"/>
      <c r="AF102" s="207"/>
    </row>
    <row r="103" spans="1:32" s="44" customFormat="1" ht="14.25">
      <c r="A103" s="35"/>
      <c r="B103" s="42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7"/>
      <c r="W103" s="209"/>
      <c r="X103" s="209"/>
      <c r="Y103" s="209"/>
      <c r="Z103" s="209"/>
      <c r="AA103" s="209"/>
      <c r="AB103" s="207"/>
      <c r="AC103" s="207"/>
      <c r="AD103" s="207"/>
      <c r="AE103" s="207"/>
      <c r="AF103" s="207"/>
    </row>
    <row r="104" spans="1:32" s="44" customFormat="1" ht="14.25">
      <c r="A104" s="35"/>
      <c r="B104" s="42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7"/>
      <c r="W104" s="209"/>
      <c r="X104" s="209"/>
      <c r="Y104" s="209"/>
      <c r="Z104" s="209"/>
      <c r="AA104" s="209"/>
      <c r="AB104" s="207"/>
      <c r="AC104" s="207"/>
      <c r="AD104" s="207"/>
      <c r="AE104" s="207"/>
      <c r="AF104" s="207"/>
    </row>
    <row r="105" spans="1:32" s="44" customFormat="1" ht="14.25">
      <c r="A105" s="35"/>
      <c r="B105" s="42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7"/>
      <c r="W105" s="209"/>
      <c r="X105" s="209"/>
      <c r="Y105" s="209"/>
      <c r="Z105" s="209"/>
      <c r="AA105" s="209"/>
      <c r="AB105" s="207"/>
      <c r="AC105" s="207"/>
      <c r="AD105" s="207"/>
      <c r="AE105" s="207"/>
      <c r="AF105" s="207"/>
    </row>
    <row r="106" spans="1:32" s="44" customFormat="1" ht="14.25">
      <c r="A106" s="35"/>
      <c r="B106" s="42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7"/>
      <c r="W106" s="209"/>
      <c r="X106" s="209"/>
      <c r="Y106" s="209"/>
      <c r="Z106" s="209"/>
      <c r="AA106" s="209"/>
      <c r="AB106" s="207"/>
      <c r="AC106" s="207"/>
      <c r="AD106" s="207"/>
      <c r="AE106" s="207"/>
      <c r="AF106" s="207"/>
    </row>
    <row r="107" spans="1:32" s="44" customFormat="1" ht="14.25">
      <c r="A107" s="35"/>
      <c r="B107" s="42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7"/>
      <c r="W107" s="209"/>
      <c r="X107" s="209"/>
      <c r="Y107" s="209"/>
      <c r="Z107" s="209"/>
      <c r="AA107" s="209"/>
      <c r="AB107" s="207"/>
      <c r="AC107" s="207"/>
      <c r="AD107" s="207"/>
      <c r="AE107" s="207"/>
      <c r="AF107" s="207"/>
    </row>
    <row r="108" spans="1:32" s="44" customFormat="1" ht="14.25">
      <c r="A108" s="35"/>
      <c r="B108" s="42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7"/>
      <c r="W108" s="209"/>
      <c r="X108" s="209"/>
      <c r="Y108" s="209"/>
      <c r="Z108" s="209"/>
      <c r="AA108" s="209"/>
      <c r="AB108" s="207"/>
      <c r="AC108" s="207"/>
      <c r="AD108" s="207"/>
      <c r="AE108" s="207"/>
      <c r="AF108" s="207"/>
    </row>
    <row r="109" spans="1:32" s="44" customFormat="1" ht="14.25">
      <c r="A109" s="35"/>
      <c r="B109" s="42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7"/>
      <c r="W109" s="209"/>
      <c r="X109" s="209"/>
      <c r="Y109" s="209"/>
      <c r="Z109" s="209"/>
      <c r="AA109" s="209"/>
      <c r="AB109" s="207"/>
      <c r="AC109" s="207"/>
      <c r="AD109" s="207"/>
      <c r="AE109" s="207"/>
      <c r="AF109" s="207"/>
    </row>
    <row r="110" spans="1:32" s="44" customFormat="1" ht="14.25">
      <c r="A110" s="35"/>
      <c r="B110" s="42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7"/>
      <c r="W110" s="209"/>
      <c r="X110" s="209"/>
      <c r="Y110" s="209"/>
      <c r="Z110" s="209"/>
      <c r="AA110" s="209"/>
      <c r="AB110" s="207"/>
      <c r="AC110" s="207"/>
      <c r="AD110" s="207"/>
      <c r="AE110" s="207"/>
      <c r="AF110" s="207"/>
    </row>
    <row r="111" spans="1:32" s="44" customFormat="1" ht="14.25">
      <c r="A111" s="35"/>
      <c r="B111" s="42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7"/>
      <c r="W111" s="209"/>
      <c r="X111" s="209"/>
      <c r="Y111" s="209"/>
      <c r="Z111" s="209"/>
      <c r="AA111" s="209"/>
      <c r="AB111" s="207"/>
      <c r="AC111" s="207"/>
      <c r="AD111" s="207"/>
      <c r="AE111" s="207"/>
      <c r="AF111" s="207"/>
    </row>
    <row r="112" spans="1:32" s="44" customFormat="1" ht="14.25">
      <c r="A112" s="35"/>
      <c r="B112" s="42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7"/>
      <c r="W112" s="209"/>
      <c r="X112" s="209"/>
      <c r="Y112" s="209"/>
      <c r="Z112" s="209"/>
      <c r="AA112" s="209"/>
      <c r="AB112" s="207"/>
      <c r="AC112" s="207"/>
      <c r="AD112" s="207"/>
      <c r="AE112" s="207"/>
      <c r="AF112" s="207"/>
    </row>
    <row r="113" spans="1:32" s="44" customFormat="1" ht="14.25">
      <c r="A113" s="35"/>
      <c r="B113" s="42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7"/>
      <c r="W113" s="209"/>
      <c r="X113" s="209"/>
      <c r="Y113" s="209"/>
      <c r="Z113" s="209"/>
      <c r="AA113" s="209"/>
      <c r="AB113" s="207"/>
      <c r="AC113" s="207"/>
      <c r="AD113" s="207"/>
      <c r="AE113" s="207"/>
      <c r="AF113" s="207"/>
    </row>
    <row r="114" spans="1:32" s="44" customFormat="1" ht="14.25">
      <c r="A114" s="35"/>
      <c r="B114" s="42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7"/>
      <c r="W114" s="209"/>
      <c r="X114" s="209"/>
      <c r="Y114" s="209"/>
      <c r="Z114" s="209"/>
      <c r="AA114" s="209"/>
      <c r="AB114" s="207"/>
      <c r="AC114" s="207"/>
      <c r="AD114" s="207"/>
      <c r="AE114" s="207"/>
      <c r="AF114" s="207"/>
    </row>
    <row r="115" spans="1:32" s="44" customFormat="1" ht="14.25">
      <c r="A115" s="35"/>
      <c r="B115" s="42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7"/>
      <c r="W115" s="209"/>
      <c r="X115" s="209"/>
      <c r="Y115" s="209"/>
      <c r="Z115" s="209"/>
      <c r="AA115" s="209"/>
      <c r="AB115" s="207"/>
      <c r="AC115" s="207"/>
      <c r="AD115" s="207"/>
      <c r="AE115" s="207"/>
      <c r="AF115" s="207"/>
    </row>
    <row r="116" spans="1:32" s="44" customFormat="1" ht="14.25">
      <c r="A116" s="35"/>
      <c r="B116" s="42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7"/>
      <c r="W116" s="209"/>
      <c r="X116" s="209"/>
      <c r="Y116" s="209"/>
      <c r="Z116" s="209"/>
      <c r="AA116" s="209"/>
      <c r="AB116" s="207"/>
      <c r="AC116" s="207"/>
      <c r="AD116" s="207"/>
      <c r="AE116" s="207"/>
      <c r="AF116" s="207"/>
    </row>
    <row r="117" spans="1:32" s="44" customFormat="1" ht="14.25">
      <c r="A117" s="35"/>
      <c r="B117" s="42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7"/>
      <c r="W117" s="209"/>
      <c r="X117" s="209"/>
      <c r="Y117" s="209"/>
      <c r="Z117" s="209"/>
      <c r="AA117" s="209"/>
      <c r="AB117" s="207"/>
      <c r="AC117" s="207"/>
      <c r="AD117" s="207"/>
      <c r="AE117" s="207"/>
      <c r="AF117" s="207"/>
    </row>
    <row r="118" spans="1:32" s="44" customFormat="1" ht="14.25">
      <c r="A118" s="35"/>
      <c r="B118" s="42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7"/>
      <c r="W118" s="209"/>
      <c r="X118" s="209"/>
      <c r="Y118" s="209"/>
      <c r="Z118" s="209"/>
      <c r="AA118" s="209"/>
      <c r="AB118" s="207"/>
      <c r="AC118" s="207"/>
      <c r="AD118" s="207"/>
      <c r="AE118" s="207"/>
      <c r="AF118" s="207"/>
    </row>
    <row r="119" spans="1:32" s="44" customFormat="1" ht="14.25">
      <c r="A119" s="35"/>
      <c r="B119" s="42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7"/>
      <c r="W119" s="209"/>
      <c r="X119" s="209"/>
      <c r="Y119" s="209"/>
      <c r="Z119" s="209"/>
      <c r="AA119" s="209"/>
      <c r="AB119" s="207"/>
      <c r="AC119" s="207"/>
      <c r="AD119" s="207"/>
      <c r="AE119" s="207"/>
      <c r="AF119" s="207"/>
    </row>
    <row r="120" spans="1:32" s="44" customFormat="1" ht="14.25">
      <c r="A120" s="35"/>
      <c r="B120" s="42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7"/>
      <c r="W120" s="209"/>
      <c r="X120" s="209"/>
      <c r="Y120" s="209"/>
      <c r="Z120" s="209"/>
      <c r="AA120" s="209"/>
      <c r="AB120" s="207"/>
      <c r="AC120" s="207"/>
      <c r="AD120" s="207"/>
      <c r="AE120" s="207"/>
      <c r="AF120" s="207"/>
    </row>
    <row r="121" spans="1:32" s="44" customFormat="1" ht="14.25">
      <c r="A121" s="35"/>
      <c r="B121" s="42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7"/>
      <c r="W121" s="209"/>
      <c r="X121" s="209"/>
      <c r="Y121" s="209"/>
      <c r="Z121" s="209"/>
      <c r="AA121" s="209"/>
      <c r="AB121" s="207"/>
      <c r="AC121" s="207"/>
      <c r="AD121" s="207"/>
      <c r="AE121" s="207"/>
      <c r="AF121" s="207"/>
    </row>
    <row r="122" spans="1:32" s="44" customFormat="1" ht="14.25">
      <c r="A122" s="35"/>
      <c r="B122" s="42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7"/>
      <c r="W122" s="209"/>
      <c r="X122" s="209"/>
      <c r="Y122" s="209"/>
      <c r="Z122" s="209"/>
      <c r="AA122" s="209"/>
      <c r="AB122" s="207"/>
      <c r="AC122" s="207"/>
      <c r="AD122" s="207"/>
      <c r="AE122" s="207"/>
      <c r="AF122" s="207"/>
    </row>
    <row r="123" spans="1:32" s="44" customFormat="1" ht="14.25">
      <c r="A123" s="35"/>
      <c r="B123" s="42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7"/>
      <c r="W123" s="209"/>
      <c r="X123" s="209"/>
      <c r="Y123" s="209"/>
      <c r="Z123" s="209"/>
      <c r="AA123" s="209"/>
      <c r="AB123" s="207"/>
      <c r="AC123" s="207"/>
      <c r="AD123" s="207"/>
      <c r="AE123" s="207"/>
      <c r="AF123" s="207"/>
    </row>
    <row r="124" spans="1:32" s="44" customFormat="1" ht="14.25">
      <c r="A124" s="35"/>
      <c r="B124" s="42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7"/>
      <c r="W124" s="209"/>
      <c r="X124" s="209"/>
      <c r="Y124" s="209"/>
      <c r="Z124" s="209"/>
      <c r="AA124" s="209"/>
      <c r="AB124" s="207"/>
      <c r="AC124" s="207"/>
      <c r="AD124" s="207"/>
      <c r="AE124" s="207"/>
      <c r="AF124" s="207"/>
    </row>
    <row r="125" spans="1:32" s="44" customFormat="1" ht="14.25">
      <c r="A125" s="35"/>
      <c r="B125" s="42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7"/>
      <c r="W125" s="209"/>
      <c r="X125" s="209"/>
      <c r="Y125" s="209"/>
      <c r="Z125" s="209"/>
      <c r="AA125" s="209"/>
      <c r="AB125" s="207"/>
      <c r="AC125" s="207"/>
      <c r="AD125" s="207"/>
      <c r="AE125" s="207"/>
      <c r="AF125" s="207"/>
    </row>
    <row r="126" spans="1:32" s="44" customFormat="1" ht="14.25">
      <c r="A126" s="35"/>
      <c r="B126" s="42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7"/>
      <c r="W126" s="209"/>
      <c r="X126" s="209"/>
      <c r="Y126" s="209"/>
      <c r="Z126" s="209"/>
      <c r="AA126" s="209"/>
      <c r="AB126" s="207"/>
      <c r="AC126" s="207"/>
      <c r="AD126" s="207"/>
      <c r="AE126" s="207"/>
      <c r="AF126" s="207"/>
    </row>
    <row r="127" spans="3:27" ht="14.25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6"/>
      <c r="W127" s="210"/>
      <c r="X127" s="210"/>
      <c r="Y127" s="210"/>
      <c r="Z127" s="210"/>
      <c r="AA127" s="210"/>
    </row>
    <row r="128" spans="3:27" ht="14.25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6"/>
      <c r="W128" s="210"/>
      <c r="X128" s="210"/>
      <c r="Y128" s="210"/>
      <c r="Z128" s="210"/>
      <c r="AA128" s="210"/>
    </row>
    <row r="129" spans="3:27" ht="14.25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6"/>
      <c r="W129" s="210"/>
      <c r="X129" s="210"/>
      <c r="Y129" s="210"/>
      <c r="Z129" s="210"/>
      <c r="AA129" s="210"/>
    </row>
    <row r="130" spans="3:27" ht="14.25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6"/>
      <c r="W130" s="210"/>
      <c r="X130" s="210"/>
      <c r="Y130" s="210"/>
      <c r="Z130" s="210"/>
      <c r="AA130" s="210"/>
    </row>
    <row r="131" spans="3:27" ht="14.25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6"/>
      <c r="W131" s="210"/>
      <c r="X131" s="210"/>
      <c r="Y131" s="210"/>
      <c r="Z131" s="210"/>
      <c r="AA131" s="210"/>
    </row>
    <row r="132" spans="3:27" ht="14.25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6"/>
      <c r="W132" s="210"/>
      <c r="X132" s="210"/>
      <c r="Y132" s="210"/>
      <c r="Z132" s="210"/>
      <c r="AA132" s="210"/>
    </row>
    <row r="133" spans="3:27" ht="14.2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6"/>
      <c r="W133" s="210"/>
      <c r="X133" s="210"/>
      <c r="Y133" s="210"/>
      <c r="Z133" s="210"/>
      <c r="AA133" s="210"/>
    </row>
    <row r="134" spans="3:27" ht="14.2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  <c r="W134" s="210"/>
      <c r="X134" s="210"/>
      <c r="Y134" s="210"/>
      <c r="Z134" s="210"/>
      <c r="AA134" s="210"/>
    </row>
    <row r="135" spans="3:27" ht="14.2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210"/>
      <c r="X135" s="210"/>
      <c r="Y135" s="210"/>
      <c r="Z135" s="210"/>
      <c r="AA135" s="210"/>
    </row>
    <row r="136" spans="3:27" ht="14.2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10"/>
      <c r="X136" s="210"/>
      <c r="Y136" s="210"/>
      <c r="Z136" s="210"/>
      <c r="AA136" s="210"/>
    </row>
    <row r="137" spans="3:27" ht="14.2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10"/>
      <c r="X137" s="210"/>
      <c r="Y137" s="210"/>
      <c r="Z137" s="210"/>
      <c r="AA137" s="210"/>
    </row>
    <row r="138" spans="3:27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10"/>
      <c r="X138" s="210"/>
      <c r="Y138" s="210"/>
      <c r="Z138" s="210"/>
      <c r="AA138" s="210"/>
    </row>
    <row r="139" spans="3:27" ht="14.2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10"/>
      <c r="X139" s="210"/>
      <c r="Y139" s="210"/>
      <c r="Z139" s="210"/>
      <c r="AA139" s="210"/>
    </row>
    <row r="140" spans="3:27" ht="14.2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10"/>
      <c r="X140" s="210"/>
      <c r="Y140" s="210"/>
      <c r="Z140" s="210"/>
      <c r="AA140" s="210"/>
    </row>
    <row r="141" spans="3:27" ht="14.2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10"/>
      <c r="X141" s="210"/>
      <c r="Y141" s="210"/>
      <c r="Z141" s="210"/>
      <c r="AA141" s="210"/>
    </row>
    <row r="142" spans="3:27" ht="14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10"/>
      <c r="X142" s="210"/>
      <c r="Y142" s="210"/>
      <c r="Z142" s="210"/>
      <c r="AA142" s="210"/>
    </row>
    <row r="143" spans="3:27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10"/>
      <c r="X143" s="210"/>
      <c r="Y143" s="210"/>
      <c r="Z143" s="210"/>
      <c r="AA143" s="210"/>
    </row>
    <row r="144" spans="3:27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10"/>
      <c r="X144" s="210"/>
      <c r="Y144" s="210"/>
      <c r="Z144" s="210"/>
      <c r="AA144" s="210"/>
    </row>
    <row r="145" spans="3:27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10"/>
      <c r="X145" s="210"/>
      <c r="Y145" s="210"/>
      <c r="Z145" s="210"/>
      <c r="AA145" s="210"/>
    </row>
    <row r="146" spans="3:27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10"/>
      <c r="X146" s="210"/>
      <c r="Y146" s="210"/>
      <c r="Z146" s="210"/>
      <c r="AA146" s="210"/>
    </row>
    <row r="147" spans="3:27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10"/>
      <c r="X147" s="210"/>
      <c r="Y147" s="210"/>
      <c r="Z147" s="210"/>
      <c r="AA147" s="210"/>
    </row>
    <row r="148" spans="10:21" ht="14.2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0:21" ht="14.2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0:21" ht="14.2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0:21" ht="14.2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0:21" ht="14.2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0:21" ht="14.2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0:21" ht="14.2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0:21" ht="14.2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0:21" ht="14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0:21" ht="14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0:21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</sheetData>
  <sheetProtection/>
  <mergeCells count="68">
    <mergeCell ref="F77:I77"/>
    <mergeCell ref="J77:K77"/>
    <mergeCell ref="M77:N77"/>
    <mergeCell ref="A29:E29"/>
    <mergeCell ref="R22:R23"/>
    <mergeCell ref="U22:U23"/>
    <mergeCell ref="O22:O23"/>
    <mergeCell ref="A66:B66"/>
    <mergeCell ref="V77:W77"/>
    <mergeCell ref="A77:B77"/>
    <mergeCell ref="C19:U19"/>
    <mergeCell ref="E20:E23"/>
    <mergeCell ref="P77:Q77"/>
    <mergeCell ref="A27:E27"/>
    <mergeCell ref="S77:T77"/>
    <mergeCell ref="S21:U21"/>
    <mergeCell ref="A24:E24"/>
    <mergeCell ref="A76:E76"/>
    <mergeCell ref="C9:M9"/>
    <mergeCell ref="F21:F23"/>
    <mergeCell ref="F20:G20"/>
    <mergeCell ref="O12:U12"/>
    <mergeCell ref="D20:D23"/>
    <mergeCell ref="J20:O20"/>
    <mergeCell ref="S22:S23"/>
    <mergeCell ref="C10:M10"/>
    <mergeCell ref="C12:M12"/>
    <mergeCell ref="I20:I23"/>
    <mergeCell ref="A9:B9"/>
    <mergeCell ref="G21:G23"/>
    <mergeCell ref="L22:L23"/>
    <mergeCell ref="O9:U9"/>
    <mergeCell ref="O10:U10"/>
    <mergeCell ref="J21:L21"/>
    <mergeCell ref="P20:U20"/>
    <mergeCell ref="M21:O21"/>
    <mergeCell ref="O11:U11"/>
    <mergeCell ref="C13:M13"/>
    <mergeCell ref="A15:B15"/>
    <mergeCell ref="C11:M11"/>
    <mergeCell ref="P21:R21"/>
    <mergeCell ref="C20:C23"/>
    <mergeCell ref="J22:J23"/>
    <mergeCell ref="M22:M23"/>
    <mergeCell ref="P22:P23"/>
    <mergeCell ref="H20:H23"/>
    <mergeCell ref="A20:A23"/>
    <mergeCell ref="B20:B23"/>
    <mergeCell ref="C4:M4"/>
    <mergeCell ref="A5:B5"/>
    <mergeCell ref="C5:M5"/>
    <mergeCell ref="A16:B16"/>
    <mergeCell ref="A17:B17"/>
    <mergeCell ref="A18:B18"/>
    <mergeCell ref="A10:B10"/>
    <mergeCell ref="A11:B11"/>
    <mergeCell ref="A12:B12"/>
    <mergeCell ref="A13:B13"/>
    <mergeCell ref="A1:L1"/>
    <mergeCell ref="A2:U2"/>
    <mergeCell ref="A3:U3"/>
    <mergeCell ref="A6:B6"/>
    <mergeCell ref="A7:B7"/>
    <mergeCell ref="A8:B8"/>
    <mergeCell ref="C6:M6"/>
    <mergeCell ref="C7:M7"/>
    <mergeCell ref="C8:M8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77" max="39" man="1"/>
  </rowBreaks>
  <ignoredErrors>
    <ignoredError sqref="O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D</cp:lastModifiedBy>
  <cp:lastPrinted>2019-07-08T07:19:23Z</cp:lastPrinted>
  <dcterms:created xsi:type="dcterms:W3CDTF">2009-06-11T13:56:30Z</dcterms:created>
  <dcterms:modified xsi:type="dcterms:W3CDTF">2020-04-27T06:51:13Z</dcterms:modified>
  <cp:category/>
  <cp:version/>
  <cp:contentType/>
  <cp:contentStatus/>
</cp:coreProperties>
</file>