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0" windowHeight="6990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programu'!$A$1:$AD$110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<sst xmlns="http://schemas.openxmlformats.org/spreadsheetml/2006/main" count="389" uniqueCount="141">
  <si>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</si>
  <si>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</si>
  <si>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</si>
  <si>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</si>
  <si>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</si>
  <si>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</si>
  <si>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</si>
  <si>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</si>
  <si>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</si>
  <si>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</si>
  <si>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</si>
  <si>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</si>
  <si>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</si>
  <si>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</si>
  <si>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</si>
  <si>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</si>
  <si>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</si>
  <si>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</si>
  <si>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</si>
  <si>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</si>
  <si>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</si>
  <si>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</si>
  <si>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</si>
  <si>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</si>
  <si>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</si>
  <si>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</si>
  <si>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</si>
  <si>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</si>
  <si>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</si>
  <si>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</si>
  <si>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</si>
  <si>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</si>
  <si>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</si>
  <si>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</si>
  <si>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</si>
  <si>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</si>
  <si>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</si>
  <si>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</si>
  <si>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</si>
  <si>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</si>
  <si>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</si>
  <si>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</si>
  <si>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</si>
  <si>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Obowiązuje studentów rozpoczynających studia od roku akademickiego: 2019/2020</t>
  </si>
  <si>
    <t>Pedagogiczny</t>
  </si>
  <si>
    <t>Nauk o Polityce i Administracji</t>
  </si>
  <si>
    <t>praktyczny</t>
  </si>
  <si>
    <t>studia stacjonarne</t>
  </si>
  <si>
    <t>I stopnia</t>
  </si>
  <si>
    <t xml:space="preserve">Wychowanie fizyczne </t>
  </si>
  <si>
    <t>Język obcy</t>
  </si>
  <si>
    <t>Komunikacja społeczna</t>
  </si>
  <si>
    <t>Pedagogika ignacjańska</t>
  </si>
  <si>
    <t>Katolicka nauka społeczna</t>
  </si>
  <si>
    <t xml:space="preserve">Seminarium dyplomowe licencjackie </t>
  </si>
  <si>
    <t>Podstawy prawa</t>
  </si>
  <si>
    <t>Podstawy makro- i mikroekonomii</t>
  </si>
  <si>
    <t>Statystyka</t>
  </si>
  <si>
    <t>Podstawy psychologii i socjologii</t>
  </si>
  <si>
    <t>Podstawy rachunkowości</t>
  </si>
  <si>
    <t>Życie publiczne w RP</t>
  </si>
  <si>
    <t>Techniki budowania zespołu</t>
  </si>
  <si>
    <t>Finanse publiczne</t>
  </si>
  <si>
    <t>Polityki publiczne</t>
  </si>
  <si>
    <t xml:space="preserve">Instytucje Unii Europejskiej </t>
  </si>
  <si>
    <t>Teoria organizacji i zarządzania</t>
  </si>
  <si>
    <t>Techniki zarządzania czasem</t>
  </si>
  <si>
    <t>Rachunkowość zarządcza</t>
  </si>
  <si>
    <t>Techniki negocjacyjne i rozwiązywanie konfliktów</t>
  </si>
  <si>
    <t>Zarządzanie strategiczne</t>
  </si>
  <si>
    <t>Zarządzanie projektami</t>
  </si>
  <si>
    <t>Zarządzanie zasobami ludzkimi</t>
  </si>
  <si>
    <t>Zarządzanie jakością</t>
  </si>
  <si>
    <t>Zarządzanie informacją</t>
  </si>
  <si>
    <t>Zarządzanie marką i wizerunkiem organizacji</t>
  </si>
  <si>
    <t>Zarządzanie zmianami</t>
  </si>
  <si>
    <t>Zarządzanie własnym wizerunkiem</t>
  </si>
  <si>
    <t>Obsługa arkusza kalkulacyjnego</t>
  </si>
  <si>
    <t>Wizualizacja danych</t>
  </si>
  <si>
    <t>Narzędzia informatyczne w zarządzaniu</t>
  </si>
  <si>
    <t>Obsługa modułów e-administracji</t>
  </si>
  <si>
    <t>Cyberlobbing i grupy interesu</t>
  </si>
  <si>
    <t>III. MODUŁ KIERUNKOWY</t>
  </si>
  <si>
    <t>System administracji publicznej w Polsce</t>
  </si>
  <si>
    <t>Nowe zarządzanie publiczne (NZP)</t>
  </si>
  <si>
    <t>Marketing w administracji publicznej</t>
  </si>
  <si>
    <t>Zamówienia publiczne</t>
  </si>
  <si>
    <t>Fundusze pomocowe UE</t>
  </si>
  <si>
    <t>Prawo administracyjne materialne i proceduralne</t>
  </si>
  <si>
    <t>Samorząd terytorialny i polityka regionalna</t>
  </si>
  <si>
    <t>Partnerstwo publiczno-prywatne</t>
  </si>
  <si>
    <t>Strategie rozwoju organizacji publicznych</t>
  </si>
  <si>
    <t>Wikinomia</t>
  </si>
  <si>
    <t>Zarządzanie wiedzą i organizacje uczące się</t>
  </si>
  <si>
    <t>Marketing B2B</t>
  </si>
  <si>
    <t>Zarządzanie relacjami z klientami (CRM)</t>
  </si>
  <si>
    <t xml:space="preserve">Technologie wyszukiwania i analizy informacji </t>
  </si>
  <si>
    <t>Cyberbezpieczeństwo informacji</t>
  </si>
  <si>
    <t>Tworzenie stron WWW</t>
  </si>
  <si>
    <t>Pozycjonowanie informacji</t>
  </si>
  <si>
    <t>Analityka biznesowa (BI)</t>
  </si>
  <si>
    <t xml:space="preserve">Prawne aspekty zarządzania informacją </t>
  </si>
  <si>
    <t>System instytucjonalny kościoła katolickiego</t>
  </si>
  <si>
    <t>Prawo wyznaniowe</t>
  </si>
  <si>
    <t>Elementy prawa kanonicznego</t>
  </si>
  <si>
    <t>Finanse instytucji kościelnych</t>
  </si>
  <si>
    <t xml:space="preserve">Zarządzanie wizerunkiem instytucji kościelnych </t>
  </si>
  <si>
    <t xml:space="preserve">Zarządzanie kryzysowe i rozwiązywanie konfliktów </t>
  </si>
  <si>
    <t xml:space="preserve">Ochrona danych osobowych w instytucjach kościelnych </t>
  </si>
  <si>
    <t xml:space="preserve">Budowanie relacji z otoczeniem społecznym instytucji kościelnych </t>
  </si>
  <si>
    <t xml:space="preserve">Fundraising i projekty finansowane z funduszy europejskich </t>
  </si>
  <si>
    <t xml:space="preserve">Przywództwo w zarządzaniu instytucją kościelną </t>
  </si>
  <si>
    <t>V. MODUŁ SWOBODNEGO WYBORU</t>
  </si>
  <si>
    <t>VI.</t>
  </si>
  <si>
    <t>MODUŁ PRAKTYKA ZAWODOWA</t>
  </si>
  <si>
    <t>Praktyka zawodowa (375 godz.)</t>
  </si>
  <si>
    <t>MODUŁ UZUPEŁNIAJĄCY</t>
  </si>
  <si>
    <t>O</t>
  </si>
  <si>
    <t>F</t>
  </si>
  <si>
    <t>Z</t>
  </si>
  <si>
    <t>P</t>
  </si>
  <si>
    <t>K</t>
  </si>
  <si>
    <t>W</t>
  </si>
  <si>
    <t>S</t>
  </si>
  <si>
    <t>W+Ć</t>
  </si>
  <si>
    <r>
      <rPr>
        <i/>
        <sz val="11"/>
        <rFont val="Cambria"/>
        <family val="1"/>
      </rPr>
      <t>Public relations</t>
    </r>
    <r>
      <rPr>
        <sz val="11"/>
        <rFont val="Cambria"/>
        <family val="1"/>
      </rPr>
      <t xml:space="preserve"> w życiu publicznym</t>
    </r>
  </si>
  <si>
    <r>
      <rPr>
        <i/>
        <sz val="11"/>
        <rFont val="Cambria"/>
        <family val="1"/>
      </rPr>
      <t>Social media</t>
    </r>
    <r>
      <rPr>
        <sz val="11"/>
        <rFont val="Cambria"/>
        <family val="1"/>
      </rPr>
      <t xml:space="preserve"> w organizacji</t>
    </r>
  </si>
  <si>
    <r>
      <rPr>
        <i/>
        <sz val="11"/>
        <color indexed="8"/>
        <rFont val="Cambria"/>
        <family val="1"/>
      </rPr>
      <t>Data mining</t>
    </r>
    <r>
      <rPr>
        <sz val="11"/>
        <color indexed="8"/>
        <rFont val="Cambria"/>
        <family val="1"/>
      </rPr>
      <t xml:space="preserve"> i tworzenie baz danych</t>
    </r>
  </si>
  <si>
    <r>
      <t xml:space="preserve">Wykład monograficzny </t>
    </r>
    <r>
      <rPr>
        <b/>
        <sz val="11"/>
        <color indexed="8"/>
        <rFont val="Cambria"/>
        <family val="1"/>
      </rPr>
      <t>[przedmiot do zrealizowania w 2 semetrze]</t>
    </r>
  </si>
  <si>
    <r>
      <t xml:space="preserve">Wykład monograficzny </t>
    </r>
    <r>
      <rPr>
        <b/>
        <sz val="11"/>
        <color indexed="8"/>
        <rFont val="Cambria"/>
        <family val="1"/>
      </rPr>
      <t>[przedmiot do zrealizowania w 3 semetrze]</t>
    </r>
  </si>
  <si>
    <r>
      <t xml:space="preserve">Wykład monograficzny </t>
    </r>
    <r>
      <rPr>
        <b/>
        <sz val="11"/>
        <color indexed="8"/>
        <rFont val="Cambria"/>
        <family val="1"/>
      </rPr>
      <t>[przedmiot do zrealizowania w 4 semetrze]</t>
    </r>
  </si>
  <si>
    <t>Wprowadzenie do cyberbezpieczeństwa</t>
  </si>
  <si>
    <t>Demokracja 2.0 i bezpieczeństwo wspólnoty politycznej w epoce informacji</t>
  </si>
  <si>
    <t>Ścieżka: Zarządzanie w administracji publicznej</t>
  </si>
  <si>
    <t>Ścieżka: Infobrokering i zarządzanie informacją</t>
  </si>
  <si>
    <t>Ścieżka: Zarządzanie w instytucjach kościelnych</t>
  </si>
  <si>
    <t xml:space="preserve">Zarządzanie kryzysowe </t>
  </si>
  <si>
    <t xml:space="preserve">Narzędzia informatyczne w zarządzaniu instytucjami kościelnymi </t>
  </si>
  <si>
    <t>Zarządzanie i nowe technologie w sferze publicznej</t>
  </si>
  <si>
    <t>IV. MODUŁY ŚCIEŻEK</t>
  </si>
  <si>
    <t>Szkolenie BHWPiK (kurs e-learningowy)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</si>
</sst>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i/>
      <sz val="11"/>
      <color indexed="8"/>
      <name val="Cambria"/>
      <family val="1"/>
    </font>
    <font>
      <i/>
      <sz val="11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54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54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29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6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4" fillId="34" borderId="0" xfId="0" applyFont="1" applyFill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6" fillId="33" borderId="12" xfId="0" applyFont="1" applyFill="1" applyBorder="1" applyAlignment="1" applyProtection="1">
      <alignment horizontal="center" vertical="center"/>
      <protection locked="0"/>
    </xf>
    <xf numFmtId="0" fontId="26" fillId="33" borderId="13" xfId="0" applyFont="1" applyFill="1" applyBorder="1" applyAlignment="1" applyProtection="1">
      <alignment horizontal="center" vertical="center"/>
      <protection locked="0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2" fillId="34" borderId="0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left"/>
      <protection hidden="1"/>
    </xf>
    <xf numFmtId="0" fontId="33" fillId="34" borderId="0" xfId="0" applyFont="1" applyFill="1" applyAlignment="1" applyProtection="1">
      <alignment horizontal="left"/>
      <protection hidden="1"/>
    </xf>
    <xf numFmtId="0" fontId="34" fillId="34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6" fillId="3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9" borderId="13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15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3" fillId="39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26" fillId="37" borderId="13" xfId="0" applyFont="1" applyFill="1" applyBorder="1" applyAlignment="1">
      <alignment horizontal="center" vertical="center"/>
    </xf>
    <xf numFmtId="0" fontId="26" fillId="37" borderId="15" xfId="0" applyFont="1" applyFill="1" applyBorder="1" applyAlignment="1">
      <alignment horizontal="center" vertical="center"/>
    </xf>
    <xf numFmtId="0" fontId="57" fillId="37" borderId="20" xfId="0" applyFont="1" applyFill="1" applyBorder="1" applyAlignment="1">
      <alignment vertical="center"/>
    </xf>
    <xf numFmtId="0" fontId="5" fillId="37" borderId="2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6" fillId="37" borderId="11" xfId="0" applyFont="1" applyFill="1" applyBorder="1" applyAlignment="1">
      <alignment horizontal="center" vertical="center"/>
    </xf>
    <xf numFmtId="0" fontId="26" fillId="37" borderId="12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54" fillId="34" borderId="13" xfId="0" applyFont="1" applyFill="1" applyBorder="1" applyAlignment="1">
      <alignment/>
    </xf>
    <xf numFmtId="0" fontId="54" fillId="0" borderId="1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/>
    </xf>
    <xf numFmtId="0" fontId="5" fillId="39" borderId="20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/>
    </xf>
    <xf numFmtId="0" fontId="54" fillId="39" borderId="20" xfId="0" applyFont="1" applyFill="1" applyBorder="1" applyAlignment="1">
      <alignment vertical="center"/>
    </xf>
    <xf numFmtId="0" fontId="54" fillId="0" borderId="2" xfId="40" applyFont="1" applyFill="1" applyAlignment="1">
      <alignment/>
    </xf>
    <xf numFmtId="0" fontId="54" fillId="0" borderId="13" xfId="0" applyFont="1" applyFill="1" applyBorder="1" applyAlignment="1">
      <alignment/>
    </xf>
    <xf numFmtId="0" fontId="54" fillId="0" borderId="10" xfId="0" applyFont="1" applyFill="1" applyBorder="1" applyAlignment="1">
      <alignment vertical="center"/>
    </xf>
    <xf numFmtId="0" fontId="5" fillId="19" borderId="10" xfId="0" applyFont="1" applyFill="1" applyBorder="1" applyAlignment="1">
      <alignment horizontal="center" vertical="center"/>
    </xf>
    <xf numFmtId="0" fontId="32" fillId="34" borderId="0" xfId="0" applyFont="1" applyFill="1" applyBorder="1" applyAlignment="1" applyProtection="1">
      <alignment horizontal="left"/>
      <protection hidden="1"/>
    </xf>
    <xf numFmtId="0" fontId="32" fillId="34" borderId="10" xfId="0" applyFont="1" applyFill="1" applyBorder="1" applyAlignment="1" applyProtection="1">
      <alignment horizontal="left"/>
      <protection hidden="1"/>
    </xf>
    <xf numFmtId="0" fontId="32" fillId="34" borderId="10" xfId="0" applyFont="1" applyFill="1" applyBorder="1" applyAlignment="1" applyProtection="1">
      <alignment horizontal="left"/>
      <protection hidden="1" locked="0"/>
    </xf>
    <xf numFmtId="0" fontId="26" fillId="34" borderId="10" xfId="0" applyFont="1" applyFill="1" applyBorder="1" applyAlignment="1" applyProtection="1">
      <alignment horizontal="left"/>
      <protection hidden="1"/>
    </xf>
    <xf numFmtId="0" fontId="26" fillId="34" borderId="10" xfId="0" applyFont="1" applyFill="1" applyBorder="1" applyAlignment="1" applyProtection="1">
      <alignment horizontal="left"/>
      <protection hidden="1" locked="0"/>
    </xf>
    <xf numFmtId="0" fontId="32" fillId="34" borderId="10" xfId="0" applyFont="1" applyFill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8" borderId="10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38" borderId="1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left"/>
    </xf>
    <xf numFmtId="0" fontId="26" fillId="33" borderId="20" xfId="0" applyFont="1" applyFill="1" applyBorder="1" applyAlignment="1">
      <alignment horizontal="left"/>
    </xf>
    <xf numFmtId="0" fontId="26" fillId="33" borderId="15" xfId="0" applyFont="1" applyFill="1" applyBorder="1" applyAlignment="1">
      <alignment horizontal="left"/>
    </xf>
    <xf numFmtId="0" fontId="26" fillId="0" borderId="1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26" fillId="34" borderId="13" xfId="0" applyFont="1" applyFill="1" applyBorder="1" applyAlignment="1" applyProtection="1">
      <alignment horizontal="left"/>
      <protection hidden="1"/>
    </xf>
    <xf numFmtId="0" fontId="26" fillId="34" borderId="20" xfId="0" applyFont="1" applyFill="1" applyBorder="1" applyAlignment="1" applyProtection="1">
      <alignment horizontal="left"/>
      <protection hidden="1"/>
    </xf>
    <xf numFmtId="0" fontId="26" fillId="34" borderId="15" xfId="0" applyFont="1" applyFill="1" applyBorder="1" applyAlignment="1" applyProtection="1">
      <alignment horizontal="left"/>
      <protection hidden="1"/>
    </xf>
    <xf numFmtId="0" fontId="32" fillId="34" borderId="13" xfId="0" applyFont="1" applyFill="1" applyBorder="1" applyAlignment="1" applyProtection="1">
      <alignment horizontal="center"/>
      <protection hidden="1"/>
    </xf>
    <xf numFmtId="0" fontId="32" fillId="34" borderId="15" xfId="0" applyFont="1" applyFill="1" applyBorder="1" applyAlignment="1" applyProtection="1">
      <alignment horizontal="center"/>
      <protection hidden="1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40" borderId="30" xfId="0" applyFont="1" applyFill="1" applyBorder="1" applyAlignment="1">
      <alignment horizontal="center" vertical="center"/>
    </xf>
    <xf numFmtId="0" fontId="26" fillId="40" borderId="27" xfId="0" applyFont="1" applyFill="1" applyBorder="1" applyAlignment="1">
      <alignment horizontal="center" vertical="center"/>
    </xf>
    <xf numFmtId="0" fontId="26" fillId="40" borderId="28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6" fillId="38" borderId="31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 vertical="center"/>
    </xf>
    <xf numFmtId="0" fontId="26" fillId="41" borderId="27" xfId="0" applyFont="1" applyFill="1" applyBorder="1" applyAlignment="1">
      <alignment horizontal="center" vertical="center"/>
    </xf>
    <xf numFmtId="0" fontId="26" fillId="41" borderId="28" xfId="0" applyFont="1" applyFill="1" applyBorder="1" applyAlignment="1">
      <alignment horizontal="center" vertical="center"/>
    </xf>
    <xf numFmtId="0" fontId="26" fillId="37" borderId="10" xfId="0" applyFont="1" applyFill="1" applyBorder="1" applyAlignment="1">
      <alignment horizontal="left" vertical="center"/>
    </xf>
    <xf numFmtId="0" fontId="26" fillId="38" borderId="10" xfId="0" applyFont="1" applyFill="1" applyBorder="1" applyAlignment="1">
      <alignment horizontal="center" wrapText="1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36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26" fillId="42" borderId="16" xfId="0" applyFont="1" applyFill="1" applyBorder="1" applyAlignment="1">
      <alignment horizontal="center" vertical="center"/>
    </xf>
    <xf numFmtId="0" fontId="26" fillId="42" borderId="27" xfId="0" applyFont="1" applyFill="1" applyBorder="1" applyAlignment="1">
      <alignment horizontal="center" vertical="center"/>
    </xf>
    <xf numFmtId="0" fontId="26" fillId="42" borderId="31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43" borderId="16" xfId="0" applyFont="1" applyFill="1" applyBorder="1" applyAlignment="1">
      <alignment horizontal="center" vertical="center"/>
    </xf>
    <xf numFmtId="0" fontId="26" fillId="43" borderId="27" xfId="0" applyFont="1" applyFill="1" applyBorder="1" applyAlignment="1">
      <alignment horizontal="center" vertical="center"/>
    </xf>
    <xf numFmtId="0" fontId="26" fillId="43" borderId="31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44" borderId="16" xfId="0" applyFont="1" applyFill="1" applyBorder="1" applyAlignment="1">
      <alignment horizontal="center" vertical="center"/>
    </xf>
    <xf numFmtId="0" fontId="26" fillId="44" borderId="27" xfId="0" applyFont="1" applyFill="1" applyBorder="1" applyAlignment="1">
      <alignment horizontal="center" vertical="center"/>
    </xf>
    <xf numFmtId="0" fontId="26" fillId="44" borderId="31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27"/>
  <sheetViews>
    <sheetView tabSelected="1" view="pageBreakPreview" zoomScaleNormal="55" zoomScaleSheetLayoutView="100" workbookViewId="0" topLeftCell="A1">
      <selection activeCell="A2" sqref="A1:IV2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39843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4.25" customHeight="1">
      <c r="A1" s="149" t="s">
        <v>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</row>
    <row r="2" spans="1:27" ht="14.25">
      <c r="A2" s="150" t="s">
        <v>41</v>
      </c>
      <c r="B2" s="150"/>
      <c r="C2" s="152" t="s">
        <v>44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9"/>
      <c r="O2" s="9"/>
      <c r="P2" s="12"/>
      <c r="Q2" s="11"/>
      <c r="R2" s="11"/>
      <c r="S2" s="9"/>
      <c r="T2" s="9"/>
      <c r="U2" s="9"/>
      <c r="V2" s="9"/>
      <c r="W2" s="9"/>
      <c r="X2" s="9"/>
      <c r="Y2" s="9"/>
      <c r="Z2" s="27"/>
      <c r="AA2" s="62"/>
    </row>
    <row r="3" spans="1:27" ht="14.25">
      <c r="A3" s="150" t="s">
        <v>42</v>
      </c>
      <c r="B3" s="150"/>
      <c r="C3" s="152" t="s">
        <v>45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9"/>
      <c r="O3" s="9"/>
      <c r="P3" s="11"/>
      <c r="Q3" s="11"/>
      <c r="R3" s="11"/>
      <c r="S3" s="9"/>
      <c r="T3" s="9"/>
      <c r="U3" s="9"/>
      <c r="V3" s="9"/>
      <c r="W3" s="9"/>
      <c r="X3" s="9"/>
      <c r="Y3" s="9"/>
      <c r="Z3" s="28"/>
      <c r="AA3" s="63"/>
    </row>
    <row r="4" spans="1:27" ht="14.25">
      <c r="A4" s="150" t="s">
        <v>0</v>
      </c>
      <c r="B4" s="150"/>
      <c r="C4" s="152" t="s">
        <v>138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1"/>
      <c r="O4" s="9"/>
      <c r="P4" s="13"/>
      <c r="Q4" s="11"/>
      <c r="R4" s="11"/>
      <c r="S4" s="9"/>
      <c r="T4" s="9"/>
      <c r="U4" s="9"/>
      <c r="V4" s="9"/>
      <c r="W4" s="9"/>
      <c r="X4" s="9"/>
      <c r="Y4" s="9"/>
      <c r="Z4" s="28"/>
      <c r="AA4" s="63"/>
    </row>
    <row r="5" spans="1:27" s="3" customFormat="1" ht="14.25">
      <c r="A5" s="151" t="s">
        <v>16</v>
      </c>
      <c r="B5" s="151"/>
      <c r="C5" s="153" t="s">
        <v>46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4"/>
      <c r="O5" s="15"/>
      <c r="P5" s="16"/>
      <c r="Q5" s="15"/>
      <c r="R5" s="14"/>
      <c r="S5" s="15"/>
      <c r="T5" s="15"/>
      <c r="U5" s="15"/>
      <c r="V5" s="15"/>
      <c r="W5" s="15"/>
      <c r="X5" s="15"/>
      <c r="Y5" s="15"/>
      <c r="Z5" s="28"/>
      <c r="AA5" s="63"/>
    </row>
    <row r="6" spans="1:27" ht="14.25">
      <c r="A6" s="150" t="s">
        <v>15</v>
      </c>
      <c r="B6" s="150"/>
      <c r="C6" s="152" t="s">
        <v>47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1"/>
      <c r="O6" s="9"/>
      <c r="P6" s="11"/>
      <c r="Q6" s="11"/>
      <c r="R6" s="11"/>
      <c r="S6" s="9"/>
      <c r="T6" s="9"/>
      <c r="U6" s="9"/>
      <c r="V6" s="9"/>
      <c r="W6" s="9"/>
      <c r="X6" s="9"/>
      <c r="Y6" s="9"/>
      <c r="Z6" s="28"/>
      <c r="AA6" s="63"/>
    </row>
    <row r="7" spans="1:27" ht="14.25">
      <c r="A7" s="150" t="s">
        <v>17</v>
      </c>
      <c r="B7" s="150"/>
      <c r="C7" s="152" t="s">
        <v>48</v>
      </c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1"/>
      <c r="O7" s="158"/>
      <c r="P7" s="158"/>
      <c r="Q7" s="158"/>
      <c r="R7" s="158"/>
      <c r="S7" s="158"/>
      <c r="T7" s="158"/>
      <c r="U7" s="158"/>
      <c r="V7" s="190"/>
      <c r="W7" s="190"/>
      <c r="X7" s="9"/>
      <c r="Y7" s="9"/>
      <c r="Z7" s="28"/>
      <c r="AA7" s="63"/>
    </row>
    <row r="8" spans="1:27" ht="14.25">
      <c r="A8" s="150" t="s">
        <v>40</v>
      </c>
      <c r="B8" s="150"/>
      <c r="C8" s="177">
        <v>180</v>
      </c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9"/>
      <c r="O8" s="158"/>
      <c r="P8" s="158"/>
      <c r="Q8" s="158"/>
      <c r="R8" s="158"/>
      <c r="S8" s="158"/>
      <c r="T8" s="158"/>
      <c r="U8" s="158"/>
      <c r="V8" s="190"/>
      <c r="W8" s="190"/>
      <c r="X8" s="9"/>
      <c r="Y8" s="9"/>
      <c r="Z8" s="28"/>
      <c r="AA8" s="63"/>
    </row>
    <row r="9" spans="1:27" ht="14.25">
      <c r="A9" s="150" t="s">
        <v>22</v>
      </c>
      <c r="B9" s="150"/>
      <c r="C9" s="152">
        <v>1634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1"/>
      <c r="O9" s="158"/>
      <c r="P9" s="158"/>
      <c r="Q9" s="158"/>
      <c r="R9" s="158"/>
      <c r="S9" s="158"/>
      <c r="T9" s="158"/>
      <c r="U9" s="158"/>
      <c r="V9" s="190"/>
      <c r="W9" s="190"/>
      <c r="X9" s="9"/>
      <c r="Y9" s="9"/>
      <c r="Z9" s="28"/>
      <c r="AA9" s="63"/>
    </row>
    <row r="10" spans="1:27" ht="14.25">
      <c r="A10" s="150" t="s">
        <v>21</v>
      </c>
      <c r="B10" s="150"/>
      <c r="C10" s="176">
        <f>AB110</f>
        <v>2009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"/>
      <c r="O10" s="158"/>
      <c r="P10" s="158"/>
      <c r="Q10" s="158"/>
      <c r="R10" s="158"/>
      <c r="S10" s="158"/>
      <c r="T10" s="158"/>
      <c r="U10" s="158"/>
      <c r="V10" s="190"/>
      <c r="W10" s="190"/>
      <c r="X10" s="9"/>
      <c r="Y10" s="9"/>
      <c r="Z10" s="28"/>
      <c r="AA10" s="63"/>
    </row>
    <row r="11" spans="1:27" s="1" customFormat="1" ht="14.25">
      <c r="A11" s="150" t="s">
        <v>26</v>
      </c>
      <c r="B11" s="150"/>
      <c r="C11" s="176">
        <v>4500</v>
      </c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"/>
      <c r="O11" s="9"/>
      <c r="P11" s="9"/>
      <c r="Q11" s="11"/>
      <c r="R11" s="11"/>
      <c r="S11" s="9"/>
      <c r="T11" s="9"/>
      <c r="U11" s="9"/>
      <c r="V11" s="9"/>
      <c r="W11" s="9"/>
      <c r="X11" s="9"/>
      <c r="Y11" s="9"/>
      <c r="Z11" s="28"/>
      <c r="AA11" s="63"/>
    </row>
    <row r="12" spans="1:27" ht="14.25">
      <c r="A12" s="64"/>
      <c r="B12" s="18"/>
      <c r="C12" s="10"/>
      <c r="D12" s="10"/>
      <c r="E12" s="10"/>
      <c r="F12" s="65"/>
      <c r="G12" s="65"/>
      <c r="H12" s="65"/>
      <c r="I12" s="66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  <c r="V12" s="9"/>
      <c r="W12" s="9"/>
      <c r="X12" s="9"/>
      <c r="Y12" s="9"/>
      <c r="Z12" s="28"/>
      <c r="AA12" s="63"/>
    </row>
    <row r="13" spans="1:27" ht="14.25">
      <c r="A13" s="180" t="s">
        <v>20</v>
      </c>
      <c r="B13" s="181"/>
      <c r="C13" s="20"/>
      <c r="D13" s="20"/>
      <c r="E13" s="20"/>
      <c r="F13" s="65"/>
      <c r="G13" s="65"/>
      <c r="H13" s="65"/>
      <c r="I13" s="66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3"/>
      <c r="AA13" s="67"/>
    </row>
    <row r="14" spans="1:27" ht="14.25">
      <c r="A14" s="154" t="s">
        <v>33</v>
      </c>
      <c r="B14" s="154"/>
      <c r="C14" s="100" t="s">
        <v>30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ht="14.25">
      <c r="A15" s="154" t="s">
        <v>34</v>
      </c>
      <c r="B15" s="154"/>
      <c r="C15" s="100" t="s">
        <v>31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</row>
    <row r="16" spans="1:27" ht="14.25">
      <c r="A16" s="154" t="s">
        <v>35</v>
      </c>
      <c r="B16" s="154"/>
      <c r="C16" s="100" t="s">
        <v>32</v>
      </c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 ht="15" thickBot="1">
      <c r="A17" s="30"/>
      <c r="B17" s="11"/>
      <c r="C17" s="205"/>
      <c r="D17" s="205"/>
      <c r="E17" s="205"/>
      <c r="F17" s="205"/>
      <c r="G17" s="205"/>
      <c r="H17" s="205"/>
      <c r="I17" s="205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</row>
    <row r="18" spans="1:27" s="4" customFormat="1" ht="27.75" customHeight="1" thickBot="1">
      <c r="A18" s="163" t="s">
        <v>3</v>
      </c>
      <c r="B18" s="166" t="s">
        <v>28</v>
      </c>
      <c r="C18" s="157" t="s">
        <v>19</v>
      </c>
      <c r="D18" s="157" t="s">
        <v>23</v>
      </c>
      <c r="E18" s="157" t="s">
        <v>14</v>
      </c>
      <c r="F18" s="195" t="s">
        <v>25</v>
      </c>
      <c r="G18" s="195"/>
      <c r="H18" s="162" t="s">
        <v>27</v>
      </c>
      <c r="I18" s="167" t="s">
        <v>1</v>
      </c>
      <c r="J18" s="173" t="s">
        <v>4</v>
      </c>
      <c r="K18" s="174"/>
      <c r="L18" s="174"/>
      <c r="M18" s="174"/>
      <c r="N18" s="174"/>
      <c r="O18" s="175"/>
      <c r="P18" s="173" t="s">
        <v>8</v>
      </c>
      <c r="Q18" s="174"/>
      <c r="R18" s="174"/>
      <c r="S18" s="174"/>
      <c r="T18" s="174"/>
      <c r="U18" s="214"/>
      <c r="V18" s="210" t="s">
        <v>9</v>
      </c>
      <c r="W18" s="174"/>
      <c r="X18" s="174"/>
      <c r="Y18" s="174"/>
      <c r="Z18" s="174"/>
      <c r="AA18" s="175"/>
    </row>
    <row r="19" spans="1:27" s="4" customFormat="1" ht="15" thickBot="1">
      <c r="A19" s="164"/>
      <c r="B19" s="166"/>
      <c r="C19" s="157"/>
      <c r="D19" s="157"/>
      <c r="E19" s="157"/>
      <c r="F19" s="162" t="s">
        <v>29</v>
      </c>
      <c r="G19" s="162" t="s">
        <v>18</v>
      </c>
      <c r="H19" s="162"/>
      <c r="I19" s="167"/>
      <c r="J19" s="211" t="s">
        <v>5</v>
      </c>
      <c r="K19" s="212"/>
      <c r="L19" s="213"/>
      <c r="M19" s="215" t="s">
        <v>7</v>
      </c>
      <c r="N19" s="216"/>
      <c r="O19" s="217"/>
      <c r="P19" s="191" t="s">
        <v>10</v>
      </c>
      <c r="Q19" s="192"/>
      <c r="R19" s="193"/>
      <c r="S19" s="187" t="s">
        <v>11</v>
      </c>
      <c r="T19" s="188"/>
      <c r="U19" s="189"/>
      <c r="V19" s="184" t="s">
        <v>12</v>
      </c>
      <c r="W19" s="185"/>
      <c r="X19" s="186"/>
      <c r="Y19" s="207" t="s">
        <v>13</v>
      </c>
      <c r="Z19" s="208"/>
      <c r="AA19" s="209"/>
    </row>
    <row r="20" spans="1:27" s="4" customFormat="1" ht="14.25">
      <c r="A20" s="164"/>
      <c r="B20" s="166"/>
      <c r="C20" s="157"/>
      <c r="D20" s="157"/>
      <c r="E20" s="157"/>
      <c r="F20" s="162"/>
      <c r="G20" s="162"/>
      <c r="H20" s="162"/>
      <c r="I20" s="167"/>
      <c r="J20" s="182" t="s">
        <v>2</v>
      </c>
      <c r="K20" s="31" t="s">
        <v>6</v>
      </c>
      <c r="L20" s="159" t="s">
        <v>1</v>
      </c>
      <c r="M20" s="182" t="s">
        <v>2</v>
      </c>
      <c r="N20" s="31" t="s">
        <v>6</v>
      </c>
      <c r="O20" s="159" t="s">
        <v>1</v>
      </c>
      <c r="P20" s="182" t="s">
        <v>2</v>
      </c>
      <c r="Q20" s="31" t="s">
        <v>6</v>
      </c>
      <c r="R20" s="155" t="s">
        <v>1</v>
      </c>
      <c r="S20" s="182" t="s">
        <v>2</v>
      </c>
      <c r="T20" s="31" t="s">
        <v>6</v>
      </c>
      <c r="U20" s="159" t="s">
        <v>1</v>
      </c>
      <c r="V20" s="168" t="s">
        <v>2</v>
      </c>
      <c r="W20" s="31" t="s">
        <v>6</v>
      </c>
      <c r="X20" s="155" t="s">
        <v>1</v>
      </c>
      <c r="Y20" s="182" t="s">
        <v>2</v>
      </c>
      <c r="Z20" s="31" t="s">
        <v>6</v>
      </c>
      <c r="AA20" s="159" t="s">
        <v>1</v>
      </c>
    </row>
    <row r="21" spans="1:27" s="4" customFormat="1" ht="14.25">
      <c r="A21" s="165"/>
      <c r="B21" s="166"/>
      <c r="C21" s="157"/>
      <c r="D21" s="157"/>
      <c r="E21" s="157"/>
      <c r="F21" s="162"/>
      <c r="G21" s="162"/>
      <c r="H21" s="162"/>
      <c r="I21" s="167"/>
      <c r="J21" s="183"/>
      <c r="K21" s="29" t="s">
        <v>24</v>
      </c>
      <c r="L21" s="160"/>
      <c r="M21" s="183"/>
      <c r="N21" s="29" t="s">
        <v>24</v>
      </c>
      <c r="O21" s="160"/>
      <c r="P21" s="183"/>
      <c r="Q21" s="29" t="s">
        <v>24</v>
      </c>
      <c r="R21" s="156"/>
      <c r="S21" s="183"/>
      <c r="T21" s="29" t="s">
        <v>24</v>
      </c>
      <c r="U21" s="160"/>
      <c r="V21" s="169"/>
      <c r="W21" s="29" t="s">
        <v>24</v>
      </c>
      <c r="X21" s="156"/>
      <c r="Y21" s="183"/>
      <c r="Z21" s="29" t="s">
        <v>24</v>
      </c>
      <c r="AA21" s="160"/>
    </row>
    <row r="22" spans="1:27" s="4" customFormat="1" ht="14.25">
      <c r="A22" s="170" t="s">
        <v>37</v>
      </c>
      <c r="B22" s="171"/>
      <c r="C22" s="171"/>
      <c r="D22" s="171"/>
      <c r="E22" s="172"/>
      <c r="F22" s="6">
        <f>SUM(F23:F27)</f>
        <v>300</v>
      </c>
      <c r="G22" s="6">
        <f aca="true" t="shared" si="0" ref="G22:AA22">SUM(G23:G27)</f>
        <v>240</v>
      </c>
      <c r="H22" s="6">
        <f>SUM(H23:H27)</f>
        <v>600</v>
      </c>
      <c r="I22" s="24">
        <f t="shared" si="0"/>
        <v>24</v>
      </c>
      <c r="J22" s="7">
        <f>SUM(J23:J27)</f>
        <v>60</v>
      </c>
      <c r="K22" s="6">
        <f t="shared" si="0"/>
        <v>30</v>
      </c>
      <c r="L22" s="8">
        <f t="shared" si="0"/>
        <v>9</v>
      </c>
      <c r="M22" s="7">
        <f t="shared" si="0"/>
        <v>0</v>
      </c>
      <c r="N22" s="6">
        <f t="shared" si="0"/>
        <v>90</v>
      </c>
      <c r="O22" s="8">
        <f t="shared" si="0"/>
        <v>6</v>
      </c>
      <c r="P22" s="8">
        <f t="shared" si="0"/>
        <v>0</v>
      </c>
      <c r="Q22" s="8">
        <f t="shared" si="0"/>
        <v>30</v>
      </c>
      <c r="R22" s="8">
        <f t="shared" si="0"/>
        <v>3</v>
      </c>
      <c r="S22" s="8">
        <f t="shared" si="0"/>
        <v>0</v>
      </c>
      <c r="T22" s="8">
        <f t="shared" si="0"/>
        <v>60</v>
      </c>
      <c r="U22" s="8">
        <f t="shared" si="0"/>
        <v>3</v>
      </c>
      <c r="V22" s="8">
        <f t="shared" si="0"/>
        <v>0</v>
      </c>
      <c r="W22" s="8">
        <f t="shared" si="0"/>
        <v>30</v>
      </c>
      <c r="X22" s="8">
        <f t="shared" si="0"/>
        <v>3</v>
      </c>
      <c r="Y22" s="8">
        <f t="shared" si="0"/>
        <v>0</v>
      </c>
      <c r="Z22" s="8">
        <f t="shared" si="0"/>
        <v>0</v>
      </c>
      <c r="AA22" s="8">
        <f t="shared" si="0"/>
        <v>0</v>
      </c>
    </row>
    <row r="23" spans="1:27" s="78" customFormat="1" ht="14.25">
      <c r="A23" s="40">
        <v>1</v>
      </c>
      <c r="B23" s="128" t="s">
        <v>49</v>
      </c>
      <c r="C23" s="73" t="s">
        <v>117</v>
      </c>
      <c r="D23" s="73" t="s">
        <v>119</v>
      </c>
      <c r="E23" s="73" t="s">
        <v>120</v>
      </c>
      <c r="F23" s="75">
        <v>60</v>
      </c>
      <c r="G23" s="75">
        <v>60</v>
      </c>
      <c r="H23" s="75">
        <v>0</v>
      </c>
      <c r="I23" s="76">
        <v>0</v>
      </c>
      <c r="J23" s="61"/>
      <c r="K23" s="40"/>
      <c r="L23" s="41"/>
      <c r="M23" s="77"/>
      <c r="N23" s="40">
        <v>30</v>
      </c>
      <c r="O23" s="41">
        <v>0</v>
      </c>
      <c r="P23" s="70"/>
      <c r="Q23" s="73"/>
      <c r="R23" s="74"/>
      <c r="S23" s="70"/>
      <c r="T23" s="73">
        <v>30</v>
      </c>
      <c r="U23" s="71">
        <v>0</v>
      </c>
      <c r="V23" s="72"/>
      <c r="W23" s="73"/>
      <c r="X23" s="74"/>
      <c r="Y23" s="70"/>
      <c r="Z23" s="73"/>
      <c r="AA23" s="71"/>
    </row>
    <row r="24" spans="1:27" s="78" customFormat="1" ht="14.25">
      <c r="A24" s="40">
        <v>2</v>
      </c>
      <c r="B24" s="128" t="s">
        <v>50</v>
      </c>
      <c r="C24" s="73" t="s">
        <v>118</v>
      </c>
      <c r="D24" s="73" t="s">
        <v>117</v>
      </c>
      <c r="E24" s="73" t="s">
        <v>120</v>
      </c>
      <c r="F24" s="75">
        <v>150</v>
      </c>
      <c r="G24" s="75">
        <v>150</v>
      </c>
      <c r="H24" s="75">
        <v>375</v>
      </c>
      <c r="I24" s="76">
        <v>15</v>
      </c>
      <c r="J24" s="61"/>
      <c r="K24" s="40">
        <v>30</v>
      </c>
      <c r="L24" s="41">
        <v>3</v>
      </c>
      <c r="M24" s="61"/>
      <c r="N24" s="40">
        <v>30</v>
      </c>
      <c r="O24" s="41">
        <v>3</v>
      </c>
      <c r="P24" s="70"/>
      <c r="Q24" s="73">
        <v>30</v>
      </c>
      <c r="R24" s="74">
        <v>3</v>
      </c>
      <c r="S24" s="70"/>
      <c r="T24" s="73">
        <v>30</v>
      </c>
      <c r="U24" s="71">
        <v>3</v>
      </c>
      <c r="V24" s="72"/>
      <c r="W24" s="73">
        <v>30</v>
      </c>
      <c r="X24" s="74">
        <v>3</v>
      </c>
      <c r="Y24" s="70"/>
      <c r="Z24" s="73"/>
      <c r="AA24" s="71"/>
    </row>
    <row r="25" spans="1:27" s="78" customFormat="1" ht="14.25">
      <c r="A25" s="40">
        <v>3</v>
      </c>
      <c r="B25" s="128" t="s">
        <v>51</v>
      </c>
      <c r="C25" s="73" t="s">
        <v>118</v>
      </c>
      <c r="D25" s="73" t="s">
        <v>117</v>
      </c>
      <c r="E25" s="73" t="s">
        <v>121</v>
      </c>
      <c r="F25" s="75">
        <v>30</v>
      </c>
      <c r="G25" s="75">
        <v>30</v>
      </c>
      <c r="H25" s="75">
        <v>75</v>
      </c>
      <c r="I25" s="76">
        <v>3</v>
      </c>
      <c r="J25" s="61"/>
      <c r="K25" s="40"/>
      <c r="L25" s="41"/>
      <c r="M25" s="61"/>
      <c r="N25" s="40">
        <v>30</v>
      </c>
      <c r="O25" s="41">
        <v>3</v>
      </c>
      <c r="P25" s="105"/>
      <c r="Q25" s="73"/>
      <c r="R25" s="102"/>
      <c r="S25" s="105"/>
      <c r="T25" s="73"/>
      <c r="U25" s="103"/>
      <c r="V25" s="104"/>
      <c r="W25" s="73"/>
      <c r="X25" s="102"/>
      <c r="Y25" s="105"/>
      <c r="Z25" s="73"/>
      <c r="AA25" s="103"/>
    </row>
    <row r="26" spans="1:27" s="78" customFormat="1" ht="14.25">
      <c r="A26" s="40">
        <v>4</v>
      </c>
      <c r="B26" s="128" t="s">
        <v>52</v>
      </c>
      <c r="C26" s="73" t="s">
        <v>118</v>
      </c>
      <c r="D26" s="73" t="s">
        <v>117</v>
      </c>
      <c r="E26" s="73" t="s">
        <v>122</v>
      </c>
      <c r="F26" s="75">
        <v>30</v>
      </c>
      <c r="G26" s="75">
        <v>0</v>
      </c>
      <c r="H26" s="75">
        <v>75</v>
      </c>
      <c r="I26" s="76">
        <v>3</v>
      </c>
      <c r="J26" s="61">
        <v>30</v>
      </c>
      <c r="K26" s="40"/>
      <c r="L26" s="41">
        <v>3</v>
      </c>
      <c r="M26" s="61"/>
      <c r="N26" s="40"/>
      <c r="O26" s="41"/>
      <c r="P26" s="105"/>
      <c r="Q26" s="73"/>
      <c r="R26" s="102"/>
      <c r="S26" s="105"/>
      <c r="T26" s="73"/>
      <c r="U26" s="103"/>
      <c r="V26" s="104"/>
      <c r="W26" s="73"/>
      <c r="X26" s="102"/>
      <c r="Y26" s="105"/>
      <c r="Z26" s="73"/>
      <c r="AA26" s="103"/>
    </row>
    <row r="27" spans="1:27" s="78" customFormat="1" ht="14.25">
      <c r="A27" s="40">
        <v>5</v>
      </c>
      <c r="B27" s="129" t="s">
        <v>53</v>
      </c>
      <c r="C27" s="73" t="s">
        <v>118</v>
      </c>
      <c r="D27" s="73" t="s">
        <v>117</v>
      </c>
      <c r="E27" s="73" t="s">
        <v>122</v>
      </c>
      <c r="F27" s="75">
        <v>30</v>
      </c>
      <c r="G27" s="75">
        <v>0</v>
      </c>
      <c r="H27" s="75">
        <v>75</v>
      </c>
      <c r="I27" s="76">
        <v>3</v>
      </c>
      <c r="J27" s="61">
        <v>30</v>
      </c>
      <c r="K27" s="40"/>
      <c r="L27" s="41">
        <v>3</v>
      </c>
      <c r="M27" s="77"/>
      <c r="N27" s="40"/>
      <c r="O27" s="41"/>
      <c r="P27" s="70"/>
      <c r="Q27" s="73"/>
      <c r="R27" s="74"/>
      <c r="S27" s="70"/>
      <c r="T27" s="73"/>
      <c r="U27" s="71"/>
      <c r="V27" s="72"/>
      <c r="W27" s="73"/>
      <c r="X27" s="74"/>
      <c r="Y27" s="70"/>
      <c r="Z27" s="73"/>
      <c r="AA27" s="71"/>
    </row>
    <row r="28" spans="1:27" s="79" customFormat="1" ht="14.25">
      <c r="A28" s="161" t="s">
        <v>36</v>
      </c>
      <c r="B28" s="161"/>
      <c r="C28" s="161"/>
      <c r="D28" s="161"/>
      <c r="E28" s="161"/>
      <c r="F28" s="48">
        <f>SUM(F29:F29)</f>
        <v>100</v>
      </c>
      <c r="G28" s="48">
        <f>SUM(G29:G29)</f>
        <v>100</v>
      </c>
      <c r="H28" s="48">
        <f aca="true" t="shared" si="1" ref="H28:AA28">SUM(H29:H29)</f>
        <v>375</v>
      </c>
      <c r="I28" s="50">
        <f t="shared" si="1"/>
        <v>15</v>
      </c>
      <c r="J28" s="47">
        <f t="shared" si="1"/>
        <v>0</v>
      </c>
      <c r="K28" s="48">
        <f t="shared" si="1"/>
        <v>0</v>
      </c>
      <c r="L28" s="49">
        <f t="shared" si="1"/>
        <v>0</v>
      </c>
      <c r="M28" s="47">
        <f t="shared" si="1"/>
        <v>0</v>
      </c>
      <c r="N28" s="48">
        <f t="shared" si="1"/>
        <v>0</v>
      </c>
      <c r="O28" s="49">
        <f t="shared" si="1"/>
        <v>0</v>
      </c>
      <c r="P28" s="47">
        <f t="shared" si="1"/>
        <v>0</v>
      </c>
      <c r="Q28" s="48">
        <f t="shared" si="1"/>
        <v>0</v>
      </c>
      <c r="R28" s="50">
        <f t="shared" si="1"/>
        <v>0</v>
      </c>
      <c r="S28" s="47">
        <f t="shared" si="1"/>
        <v>0</v>
      </c>
      <c r="T28" s="48">
        <f t="shared" si="1"/>
        <v>0</v>
      </c>
      <c r="U28" s="49">
        <f t="shared" si="1"/>
        <v>0</v>
      </c>
      <c r="V28" s="51">
        <f t="shared" si="1"/>
        <v>0</v>
      </c>
      <c r="W28" s="48">
        <f t="shared" si="1"/>
        <v>40</v>
      </c>
      <c r="X28" s="50">
        <f t="shared" si="1"/>
        <v>5</v>
      </c>
      <c r="Y28" s="47">
        <f t="shared" si="1"/>
        <v>0</v>
      </c>
      <c r="Z28" s="48">
        <f t="shared" si="1"/>
        <v>60</v>
      </c>
      <c r="AA28" s="49">
        <f t="shared" si="1"/>
        <v>10</v>
      </c>
    </row>
    <row r="29" spans="1:27" s="80" customFormat="1" ht="14.25">
      <c r="A29" s="40">
        <v>6</v>
      </c>
      <c r="B29" s="130" t="s">
        <v>54</v>
      </c>
      <c r="C29" s="40" t="s">
        <v>118</v>
      </c>
      <c r="D29" s="40" t="s">
        <v>119</v>
      </c>
      <c r="E29" s="40" t="s">
        <v>123</v>
      </c>
      <c r="F29" s="75">
        <v>100</v>
      </c>
      <c r="G29" s="75">
        <v>100</v>
      </c>
      <c r="H29" s="75">
        <v>375</v>
      </c>
      <c r="I29" s="76">
        <v>15</v>
      </c>
      <c r="J29" s="61"/>
      <c r="K29" s="40"/>
      <c r="L29" s="41"/>
      <c r="M29" s="61"/>
      <c r="N29" s="40"/>
      <c r="O29" s="41"/>
      <c r="P29" s="61"/>
      <c r="Q29" s="40"/>
      <c r="R29" s="60"/>
      <c r="S29" s="61"/>
      <c r="T29" s="40"/>
      <c r="U29" s="41"/>
      <c r="V29" s="59"/>
      <c r="W29" s="40">
        <v>40</v>
      </c>
      <c r="X29" s="60">
        <v>5</v>
      </c>
      <c r="Y29" s="61"/>
      <c r="Z29" s="40">
        <v>60</v>
      </c>
      <c r="AA29" s="41">
        <v>10</v>
      </c>
    </row>
    <row r="30" spans="1:30" s="79" customFormat="1" ht="14.25">
      <c r="A30" s="161" t="s">
        <v>82</v>
      </c>
      <c r="B30" s="161"/>
      <c r="C30" s="161"/>
      <c r="D30" s="161"/>
      <c r="E30" s="161"/>
      <c r="F30" s="33">
        <f aca="true" t="shared" si="2" ref="F30:AA30">SUM(F31:F61)</f>
        <v>870</v>
      </c>
      <c r="G30" s="33">
        <f t="shared" si="2"/>
        <v>465</v>
      </c>
      <c r="H30" s="33">
        <f t="shared" si="2"/>
        <v>2200</v>
      </c>
      <c r="I30" s="35">
        <f>SUM(I31:I61)</f>
        <v>88</v>
      </c>
      <c r="J30" s="32">
        <f t="shared" si="2"/>
        <v>150</v>
      </c>
      <c r="K30" s="33">
        <f t="shared" si="2"/>
        <v>75</v>
      </c>
      <c r="L30" s="34">
        <f t="shared" si="2"/>
        <v>22</v>
      </c>
      <c r="M30" s="32">
        <f t="shared" si="2"/>
        <v>90</v>
      </c>
      <c r="N30" s="33">
        <f t="shared" si="2"/>
        <v>105</v>
      </c>
      <c r="O30" s="34">
        <f t="shared" si="2"/>
        <v>21</v>
      </c>
      <c r="P30" s="32">
        <f t="shared" si="2"/>
        <v>90</v>
      </c>
      <c r="Q30" s="33">
        <f t="shared" si="2"/>
        <v>150</v>
      </c>
      <c r="R30" s="35">
        <f t="shared" si="2"/>
        <v>25</v>
      </c>
      <c r="S30" s="32">
        <f t="shared" si="2"/>
        <v>15</v>
      </c>
      <c r="T30" s="33">
        <f t="shared" si="2"/>
        <v>120</v>
      </c>
      <c r="U30" s="34">
        <f t="shared" si="2"/>
        <v>13</v>
      </c>
      <c r="V30" s="36">
        <f t="shared" si="2"/>
        <v>30</v>
      </c>
      <c r="W30" s="33">
        <f t="shared" si="2"/>
        <v>45</v>
      </c>
      <c r="X30" s="35">
        <f t="shared" si="2"/>
        <v>7</v>
      </c>
      <c r="Y30" s="32">
        <f t="shared" si="2"/>
        <v>0</v>
      </c>
      <c r="Z30" s="33">
        <f t="shared" si="2"/>
        <v>0</v>
      </c>
      <c r="AA30" s="34">
        <f t="shared" si="2"/>
        <v>0</v>
      </c>
      <c r="AB30" s="53"/>
      <c r="AC30" s="53"/>
      <c r="AD30" s="53"/>
    </row>
    <row r="31" spans="1:30" s="79" customFormat="1" ht="14.25">
      <c r="A31" s="40">
        <v>7</v>
      </c>
      <c r="B31" s="131" t="s">
        <v>55</v>
      </c>
      <c r="C31" s="73" t="s">
        <v>117</v>
      </c>
      <c r="D31" s="73" t="s">
        <v>117</v>
      </c>
      <c r="E31" s="73" t="s">
        <v>122</v>
      </c>
      <c r="F31" s="75">
        <v>30</v>
      </c>
      <c r="G31" s="75">
        <v>0</v>
      </c>
      <c r="H31" s="75">
        <v>75</v>
      </c>
      <c r="I31" s="76">
        <v>3</v>
      </c>
      <c r="J31" s="70"/>
      <c r="K31" s="73"/>
      <c r="L31" s="71"/>
      <c r="M31" s="70">
        <v>30</v>
      </c>
      <c r="N31" s="73"/>
      <c r="O31" s="71">
        <v>3</v>
      </c>
      <c r="P31" s="70"/>
      <c r="Q31" s="73"/>
      <c r="R31" s="74"/>
      <c r="S31" s="70"/>
      <c r="T31" s="73"/>
      <c r="U31" s="71"/>
      <c r="V31" s="72"/>
      <c r="W31" s="73"/>
      <c r="X31" s="74"/>
      <c r="Y31" s="70"/>
      <c r="Z31" s="73"/>
      <c r="AA31" s="71"/>
      <c r="AB31" s="53"/>
      <c r="AC31" s="53"/>
      <c r="AD31" s="53"/>
    </row>
    <row r="32" spans="1:30" s="79" customFormat="1" ht="14.25">
      <c r="A32" s="40">
        <v>8</v>
      </c>
      <c r="B32" s="132" t="s">
        <v>56</v>
      </c>
      <c r="C32" s="73" t="s">
        <v>117</v>
      </c>
      <c r="D32" s="73" t="s">
        <v>117</v>
      </c>
      <c r="E32" s="73" t="s">
        <v>124</v>
      </c>
      <c r="F32" s="75">
        <v>60</v>
      </c>
      <c r="G32" s="75">
        <v>30</v>
      </c>
      <c r="H32" s="75">
        <v>150</v>
      </c>
      <c r="I32" s="76">
        <v>6</v>
      </c>
      <c r="J32" s="105"/>
      <c r="K32" s="73"/>
      <c r="L32" s="103"/>
      <c r="M32" s="105">
        <v>30</v>
      </c>
      <c r="N32" s="73">
        <v>30</v>
      </c>
      <c r="O32" s="103">
        <v>6</v>
      </c>
      <c r="P32" s="105"/>
      <c r="Q32" s="73"/>
      <c r="R32" s="102"/>
      <c r="S32" s="105"/>
      <c r="T32" s="73"/>
      <c r="U32" s="103"/>
      <c r="V32" s="104"/>
      <c r="W32" s="73"/>
      <c r="X32" s="102"/>
      <c r="Y32" s="105"/>
      <c r="Z32" s="73"/>
      <c r="AA32" s="103"/>
      <c r="AB32" s="53"/>
      <c r="AC32" s="53"/>
      <c r="AD32" s="53"/>
    </row>
    <row r="33" spans="1:30" s="79" customFormat="1" ht="14.25">
      <c r="A33" s="40">
        <v>9</v>
      </c>
      <c r="B33" s="133" t="s">
        <v>57</v>
      </c>
      <c r="C33" s="73" t="s">
        <v>117</v>
      </c>
      <c r="D33" s="73" t="s">
        <v>117</v>
      </c>
      <c r="E33" s="73" t="s">
        <v>120</v>
      </c>
      <c r="F33" s="75">
        <v>30</v>
      </c>
      <c r="G33" s="75">
        <v>30</v>
      </c>
      <c r="H33" s="75">
        <v>100</v>
      </c>
      <c r="I33" s="76">
        <v>4</v>
      </c>
      <c r="J33" s="105"/>
      <c r="K33" s="73"/>
      <c r="L33" s="103"/>
      <c r="M33" s="105"/>
      <c r="N33" s="73">
        <v>30</v>
      </c>
      <c r="O33" s="103">
        <v>4</v>
      </c>
      <c r="P33" s="105"/>
      <c r="Q33" s="73"/>
      <c r="R33" s="102"/>
      <c r="S33" s="105"/>
      <c r="T33" s="73"/>
      <c r="U33" s="103"/>
      <c r="V33" s="104"/>
      <c r="W33" s="73"/>
      <c r="X33" s="102"/>
      <c r="Y33" s="105"/>
      <c r="Z33" s="73"/>
      <c r="AA33" s="103"/>
      <c r="AB33" s="53"/>
      <c r="AC33" s="53"/>
      <c r="AD33" s="53"/>
    </row>
    <row r="34" spans="1:30" s="79" customFormat="1" ht="14.25">
      <c r="A34" s="40">
        <v>10</v>
      </c>
      <c r="B34" s="134" t="s">
        <v>58</v>
      </c>
      <c r="C34" s="73" t="s">
        <v>117</v>
      </c>
      <c r="D34" s="73" t="s">
        <v>117</v>
      </c>
      <c r="E34" s="73" t="s">
        <v>122</v>
      </c>
      <c r="F34" s="75">
        <v>45</v>
      </c>
      <c r="G34" s="75">
        <v>0</v>
      </c>
      <c r="H34" s="75">
        <v>100</v>
      </c>
      <c r="I34" s="76">
        <v>4</v>
      </c>
      <c r="J34" s="37">
        <v>45</v>
      </c>
      <c r="K34" s="38"/>
      <c r="L34" s="39">
        <v>4</v>
      </c>
      <c r="M34" s="37"/>
      <c r="N34" s="38"/>
      <c r="O34" s="39"/>
      <c r="P34" s="70"/>
      <c r="Q34" s="73"/>
      <c r="R34" s="74"/>
      <c r="S34" s="70"/>
      <c r="T34" s="73"/>
      <c r="U34" s="71"/>
      <c r="V34" s="72"/>
      <c r="W34" s="73"/>
      <c r="X34" s="74"/>
      <c r="Y34" s="70"/>
      <c r="Z34" s="73"/>
      <c r="AA34" s="71"/>
      <c r="AB34" s="53"/>
      <c r="AC34" s="53"/>
      <c r="AD34" s="53"/>
    </row>
    <row r="35" spans="1:30" s="79" customFormat="1" ht="14.25">
      <c r="A35" s="40">
        <v>11</v>
      </c>
      <c r="B35" s="135" t="s">
        <v>59</v>
      </c>
      <c r="C35" s="73" t="s">
        <v>117</v>
      </c>
      <c r="D35" s="73" t="s">
        <v>117</v>
      </c>
      <c r="E35" s="73" t="s">
        <v>124</v>
      </c>
      <c r="F35" s="75">
        <v>30</v>
      </c>
      <c r="G35" s="75">
        <v>15</v>
      </c>
      <c r="H35" s="75">
        <v>75</v>
      </c>
      <c r="I35" s="76">
        <v>3</v>
      </c>
      <c r="J35" s="37"/>
      <c r="K35" s="38"/>
      <c r="L35" s="39"/>
      <c r="M35" s="37"/>
      <c r="N35" s="38"/>
      <c r="O35" s="39"/>
      <c r="P35" s="105">
        <v>15</v>
      </c>
      <c r="Q35" s="73">
        <v>15</v>
      </c>
      <c r="R35" s="102">
        <v>3</v>
      </c>
      <c r="S35" s="105"/>
      <c r="T35" s="73"/>
      <c r="U35" s="103"/>
      <c r="V35" s="104"/>
      <c r="W35" s="73"/>
      <c r="X35" s="102"/>
      <c r="Y35" s="105"/>
      <c r="Z35" s="73"/>
      <c r="AA35" s="103"/>
      <c r="AB35" s="53"/>
      <c r="AC35" s="53"/>
      <c r="AD35" s="53"/>
    </row>
    <row r="36" spans="1:30" s="79" customFormat="1" ht="14.25">
      <c r="A36" s="40">
        <v>12</v>
      </c>
      <c r="B36" s="131" t="s">
        <v>132</v>
      </c>
      <c r="C36" s="73" t="s">
        <v>117</v>
      </c>
      <c r="D36" s="73" t="s">
        <v>117</v>
      </c>
      <c r="E36" s="73" t="s">
        <v>122</v>
      </c>
      <c r="F36" s="75">
        <v>30</v>
      </c>
      <c r="G36" s="75">
        <v>0</v>
      </c>
      <c r="H36" s="75">
        <v>75</v>
      </c>
      <c r="I36" s="76">
        <v>3</v>
      </c>
      <c r="J36" s="37">
        <v>30</v>
      </c>
      <c r="K36" s="38"/>
      <c r="L36" s="39">
        <v>3</v>
      </c>
      <c r="M36" s="37"/>
      <c r="N36" s="38"/>
      <c r="O36" s="39"/>
      <c r="P36" s="105"/>
      <c r="Q36" s="73"/>
      <c r="R36" s="102"/>
      <c r="S36" s="105"/>
      <c r="T36" s="73"/>
      <c r="U36" s="103"/>
      <c r="V36" s="104"/>
      <c r="W36" s="73"/>
      <c r="X36" s="102"/>
      <c r="Y36" s="105"/>
      <c r="Z36" s="73"/>
      <c r="AA36" s="103"/>
      <c r="AB36" s="53"/>
      <c r="AC36" s="53"/>
      <c r="AD36" s="53"/>
    </row>
    <row r="37" spans="1:30" s="79" customFormat="1" ht="14.25">
      <c r="A37" s="40">
        <v>13</v>
      </c>
      <c r="B37" s="136" t="s">
        <v>60</v>
      </c>
      <c r="C37" s="73" t="s">
        <v>117</v>
      </c>
      <c r="D37" s="73" t="s">
        <v>117</v>
      </c>
      <c r="E37" s="73" t="s">
        <v>122</v>
      </c>
      <c r="F37" s="75">
        <v>30</v>
      </c>
      <c r="G37" s="75">
        <v>0</v>
      </c>
      <c r="H37" s="75">
        <v>75</v>
      </c>
      <c r="I37" s="76">
        <v>3</v>
      </c>
      <c r="J37" s="37"/>
      <c r="K37" s="38"/>
      <c r="L37" s="39"/>
      <c r="M37" s="37">
        <v>30</v>
      </c>
      <c r="N37" s="38"/>
      <c r="O37" s="39">
        <v>3</v>
      </c>
      <c r="P37" s="105"/>
      <c r="Q37" s="73"/>
      <c r="R37" s="102"/>
      <c r="S37" s="105"/>
      <c r="T37" s="73"/>
      <c r="U37" s="103"/>
      <c r="V37" s="104"/>
      <c r="W37" s="73"/>
      <c r="X37" s="102"/>
      <c r="Y37" s="105"/>
      <c r="Z37" s="73"/>
      <c r="AA37" s="103"/>
      <c r="AB37" s="53"/>
      <c r="AC37" s="53"/>
      <c r="AD37" s="53"/>
    </row>
    <row r="38" spans="1:30" s="79" customFormat="1" ht="14.25">
      <c r="A38" s="40">
        <v>14</v>
      </c>
      <c r="B38" s="137" t="s">
        <v>61</v>
      </c>
      <c r="C38" s="73" t="s">
        <v>117</v>
      </c>
      <c r="D38" s="73" t="s">
        <v>117</v>
      </c>
      <c r="E38" s="73" t="s">
        <v>120</v>
      </c>
      <c r="F38" s="75">
        <v>15</v>
      </c>
      <c r="G38" s="75">
        <v>15</v>
      </c>
      <c r="H38" s="75">
        <v>50</v>
      </c>
      <c r="I38" s="76">
        <v>2</v>
      </c>
      <c r="J38" s="37"/>
      <c r="K38" s="38">
        <v>15</v>
      </c>
      <c r="L38" s="39">
        <v>2</v>
      </c>
      <c r="M38" s="37"/>
      <c r="N38" s="38"/>
      <c r="O38" s="39"/>
      <c r="P38" s="105"/>
      <c r="Q38" s="73"/>
      <c r="R38" s="102"/>
      <c r="S38" s="105"/>
      <c r="T38" s="73"/>
      <c r="U38" s="103"/>
      <c r="V38" s="104"/>
      <c r="W38" s="73"/>
      <c r="X38" s="102"/>
      <c r="Y38" s="105"/>
      <c r="Z38" s="73"/>
      <c r="AA38" s="103"/>
      <c r="AB38" s="53"/>
      <c r="AC38" s="53"/>
      <c r="AD38" s="53"/>
    </row>
    <row r="39" spans="1:30" s="79" customFormat="1" ht="14.25">
      <c r="A39" s="40">
        <v>15</v>
      </c>
      <c r="B39" s="133" t="s">
        <v>62</v>
      </c>
      <c r="C39" s="73" t="s">
        <v>117</v>
      </c>
      <c r="D39" s="73" t="s">
        <v>117</v>
      </c>
      <c r="E39" s="73" t="s">
        <v>122</v>
      </c>
      <c r="F39" s="75">
        <v>30</v>
      </c>
      <c r="G39" s="75">
        <v>0</v>
      </c>
      <c r="H39" s="75">
        <v>75</v>
      </c>
      <c r="I39" s="76">
        <v>3</v>
      </c>
      <c r="J39" s="37"/>
      <c r="K39" s="38"/>
      <c r="L39" s="39"/>
      <c r="M39" s="37"/>
      <c r="N39" s="38"/>
      <c r="O39" s="39"/>
      <c r="P39" s="105">
        <v>30</v>
      </c>
      <c r="Q39" s="73"/>
      <c r="R39" s="102">
        <v>3</v>
      </c>
      <c r="S39" s="105"/>
      <c r="T39" s="73"/>
      <c r="U39" s="103"/>
      <c r="V39" s="104"/>
      <c r="W39" s="73"/>
      <c r="X39" s="102"/>
      <c r="Y39" s="105"/>
      <c r="Z39" s="73"/>
      <c r="AA39" s="103"/>
      <c r="AB39" s="53"/>
      <c r="AC39" s="53"/>
      <c r="AD39" s="53"/>
    </row>
    <row r="40" spans="1:30" s="79" customFormat="1" ht="14.25">
      <c r="A40" s="40">
        <v>16</v>
      </c>
      <c r="B40" s="138" t="s">
        <v>63</v>
      </c>
      <c r="C40" s="73" t="s">
        <v>117</v>
      </c>
      <c r="D40" s="73" t="s">
        <v>117</v>
      </c>
      <c r="E40" s="73" t="s">
        <v>124</v>
      </c>
      <c r="F40" s="75">
        <v>30</v>
      </c>
      <c r="G40" s="75">
        <v>15</v>
      </c>
      <c r="H40" s="75">
        <v>75</v>
      </c>
      <c r="I40" s="76">
        <v>3</v>
      </c>
      <c r="J40" s="37">
        <v>15</v>
      </c>
      <c r="K40" s="38">
        <v>15</v>
      </c>
      <c r="L40" s="39">
        <v>3</v>
      </c>
      <c r="M40" s="37"/>
      <c r="N40" s="38"/>
      <c r="O40" s="39"/>
      <c r="P40" s="105"/>
      <c r="Q40" s="73"/>
      <c r="R40" s="102"/>
      <c r="S40" s="105"/>
      <c r="T40" s="73"/>
      <c r="U40" s="103"/>
      <c r="V40" s="104"/>
      <c r="W40" s="73"/>
      <c r="X40" s="102"/>
      <c r="Y40" s="105"/>
      <c r="Z40" s="73"/>
      <c r="AA40" s="103"/>
      <c r="AB40" s="53"/>
      <c r="AC40" s="53"/>
      <c r="AD40" s="53"/>
    </row>
    <row r="41" spans="1:30" s="79" customFormat="1" ht="14.25">
      <c r="A41" s="40">
        <v>17</v>
      </c>
      <c r="B41" s="137" t="s">
        <v>64</v>
      </c>
      <c r="C41" s="73" t="s">
        <v>117</v>
      </c>
      <c r="D41" s="73" t="s">
        <v>117</v>
      </c>
      <c r="E41" s="73" t="s">
        <v>122</v>
      </c>
      <c r="F41" s="75">
        <v>15</v>
      </c>
      <c r="G41" s="75">
        <v>0</v>
      </c>
      <c r="H41" s="75">
        <v>25</v>
      </c>
      <c r="I41" s="76">
        <v>1</v>
      </c>
      <c r="J41" s="37"/>
      <c r="K41" s="38"/>
      <c r="L41" s="39"/>
      <c r="M41" s="37"/>
      <c r="N41" s="38"/>
      <c r="O41" s="39"/>
      <c r="P41" s="105"/>
      <c r="Q41" s="73"/>
      <c r="R41" s="102"/>
      <c r="S41" s="105">
        <v>15</v>
      </c>
      <c r="T41" s="73"/>
      <c r="U41" s="103">
        <v>1</v>
      </c>
      <c r="V41" s="104"/>
      <c r="W41" s="73"/>
      <c r="X41" s="102"/>
      <c r="Y41" s="105"/>
      <c r="Z41" s="73"/>
      <c r="AA41" s="103"/>
      <c r="AB41" s="53"/>
      <c r="AC41" s="53"/>
      <c r="AD41" s="53"/>
    </row>
    <row r="42" spans="1:30" s="79" customFormat="1" ht="14.25">
      <c r="A42" s="40">
        <v>18</v>
      </c>
      <c r="B42" s="138" t="s">
        <v>125</v>
      </c>
      <c r="C42" s="73" t="s">
        <v>117</v>
      </c>
      <c r="D42" s="73" t="s">
        <v>117</v>
      </c>
      <c r="E42" s="73" t="s">
        <v>122</v>
      </c>
      <c r="F42" s="75">
        <v>15</v>
      </c>
      <c r="G42" s="75">
        <v>0</v>
      </c>
      <c r="H42" s="75">
        <v>25</v>
      </c>
      <c r="I42" s="76">
        <v>1</v>
      </c>
      <c r="J42" s="37"/>
      <c r="K42" s="38"/>
      <c r="L42" s="39"/>
      <c r="M42" s="37"/>
      <c r="N42" s="38"/>
      <c r="O42" s="39"/>
      <c r="P42" s="105">
        <v>15</v>
      </c>
      <c r="Q42" s="73"/>
      <c r="R42" s="102">
        <v>1</v>
      </c>
      <c r="S42" s="105"/>
      <c r="T42" s="73"/>
      <c r="U42" s="103"/>
      <c r="V42" s="104"/>
      <c r="W42" s="73"/>
      <c r="X42" s="102"/>
      <c r="Y42" s="105"/>
      <c r="Z42" s="73"/>
      <c r="AA42" s="103"/>
      <c r="AB42" s="53"/>
      <c r="AC42" s="53"/>
      <c r="AD42" s="53"/>
    </row>
    <row r="43" spans="1:30" s="79" customFormat="1" ht="14.25">
      <c r="A43" s="40">
        <v>19</v>
      </c>
      <c r="B43" s="131" t="s">
        <v>65</v>
      </c>
      <c r="C43" s="73" t="s">
        <v>117</v>
      </c>
      <c r="D43" s="73" t="s">
        <v>117</v>
      </c>
      <c r="E43" s="73" t="s">
        <v>124</v>
      </c>
      <c r="F43" s="75">
        <v>45</v>
      </c>
      <c r="G43" s="75">
        <v>15</v>
      </c>
      <c r="H43" s="75">
        <v>100</v>
      </c>
      <c r="I43" s="76">
        <v>4</v>
      </c>
      <c r="J43" s="37">
        <v>30</v>
      </c>
      <c r="K43" s="38">
        <v>15</v>
      </c>
      <c r="L43" s="39">
        <v>4</v>
      </c>
      <c r="M43" s="37"/>
      <c r="N43" s="38"/>
      <c r="O43" s="39"/>
      <c r="P43" s="105"/>
      <c r="Q43" s="73"/>
      <c r="R43" s="102"/>
      <c r="S43" s="105"/>
      <c r="T43" s="73"/>
      <c r="U43" s="103"/>
      <c r="V43" s="104"/>
      <c r="W43" s="73"/>
      <c r="X43" s="102"/>
      <c r="Y43" s="105"/>
      <c r="Z43" s="73"/>
      <c r="AA43" s="103"/>
      <c r="AB43" s="53"/>
      <c r="AC43" s="53"/>
      <c r="AD43" s="53"/>
    </row>
    <row r="44" spans="1:30" s="79" customFormat="1" ht="14.25">
      <c r="A44" s="40">
        <v>20</v>
      </c>
      <c r="B44" s="131" t="s">
        <v>66</v>
      </c>
      <c r="C44" s="73" t="s">
        <v>117</v>
      </c>
      <c r="D44" s="73" t="s">
        <v>117</v>
      </c>
      <c r="E44" s="73" t="s">
        <v>122</v>
      </c>
      <c r="F44" s="75">
        <v>15</v>
      </c>
      <c r="G44" s="75">
        <v>0</v>
      </c>
      <c r="H44" s="75">
        <v>50</v>
      </c>
      <c r="I44" s="76">
        <v>2</v>
      </c>
      <c r="J44" s="37"/>
      <c r="K44" s="38"/>
      <c r="L44" s="39"/>
      <c r="M44" s="37"/>
      <c r="N44" s="38"/>
      <c r="O44" s="39"/>
      <c r="P44" s="70">
        <v>15</v>
      </c>
      <c r="Q44" s="73"/>
      <c r="R44" s="74">
        <v>2</v>
      </c>
      <c r="S44" s="70"/>
      <c r="T44" s="73"/>
      <c r="U44" s="71"/>
      <c r="V44" s="72"/>
      <c r="W44" s="73"/>
      <c r="X44" s="74"/>
      <c r="Y44" s="70"/>
      <c r="Z44" s="73"/>
      <c r="AA44" s="71"/>
      <c r="AB44" s="53"/>
      <c r="AC44" s="53"/>
      <c r="AD44" s="53"/>
    </row>
    <row r="45" spans="1:30" s="79" customFormat="1" ht="14.25">
      <c r="A45" s="40">
        <v>21</v>
      </c>
      <c r="B45" s="131" t="s">
        <v>67</v>
      </c>
      <c r="C45" s="73" t="s">
        <v>117</v>
      </c>
      <c r="D45" s="73" t="s">
        <v>117</v>
      </c>
      <c r="E45" s="73" t="s">
        <v>121</v>
      </c>
      <c r="F45" s="75">
        <v>15</v>
      </c>
      <c r="G45" s="75">
        <v>15</v>
      </c>
      <c r="H45" s="75">
        <v>50</v>
      </c>
      <c r="I45" s="76">
        <v>2</v>
      </c>
      <c r="J45" s="37"/>
      <c r="K45" s="38"/>
      <c r="L45" s="39"/>
      <c r="M45" s="37"/>
      <c r="N45" s="38"/>
      <c r="O45" s="39"/>
      <c r="P45" s="105"/>
      <c r="Q45" s="73">
        <v>15</v>
      </c>
      <c r="R45" s="102">
        <v>2</v>
      </c>
      <c r="S45" s="105"/>
      <c r="T45" s="73"/>
      <c r="U45" s="103"/>
      <c r="V45" s="104"/>
      <c r="W45" s="73"/>
      <c r="X45" s="102"/>
      <c r="Y45" s="105"/>
      <c r="Z45" s="73"/>
      <c r="AA45" s="103"/>
      <c r="AB45" s="53"/>
      <c r="AC45" s="53"/>
      <c r="AD45" s="53"/>
    </row>
    <row r="46" spans="1:30" s="79" customFormat="1" ht="14.25">
      <c r="A46" s="40">
        <v>22</v>
      </c>
      <c r="B46" s="133" t="s">
        <v>68</v>
      </c>
      <c r="C46" s="73" t="s">
        <v>117</v>
      </c>
      <c r="D46" s="73" t="s">
        <v>117</v>
      </c>
      <c r="E46" s="73" t="s">
        <v>121</v>
      </c>
      <c r="F46" s="75">
        <v>15</v>
      </c>
      <c r="G46" s="75">
        <v>15</v>
      </c>
      <c r="H46" s="75">
        <v>50</v>
      </c>
      <c r="I46" s="76">
        <v>2</v>
      </c>
      <c r="J46" s="37"/>
      <c r="K46" s="38"/>
      <c r="L46" s="39"/>
      <c r="M46" s="37"/>
      <c r="N46" s="38"/>
      <c r="O46" s="39"/>
      <c r="P46" s="105"/>
      <c r="Q46" s="73"/>
      <c r="R46" s="102"/>
      <c r="S46" s="105"/>
      <c r="T46" s="73"/>
      <c r="U46" s="103"/>
      <c r="V46" s="104"/>
      <c r="W46" s="73">
        <v>15</v>
      </c>
      <c r="X46" s="102">
        <v>2</v>
      </c>
      <c r="Y46" s="105"/>
      <c r="Z46" s="73"/>
      <c r="AA46" s="103"/>
      <c r="AB46" s="53"/>
      <c r="AC46" s="53"/>
      <c r="AD46" s="53"/>
    </row>
    <row r="47" spans="1:30" s="79" customFormat="1" ht="14.25">
      <c r="A47" s="40">
        <v>23</v>
      </c>
      <c r="B47" s="139" t="s">
        <v>69</v>
      </c>
      <c r="C47" s="73" t="s">
        <v>117</v>
      </c>
      <c r="D47" s="73" t="s">
        <v>117</v>
      </c>
      <c r="E47" s="73" t="s">
        <v>121</v>
      </c>
      <c r="F47" s="75">
        <v>30</v>
      </c>
      <c r="G47" s="75">
        <v>0</v>
      </c>
      <c r="H47" s="75">
        <v>75</v>
      </c>
      <c r="I47" s="76">
        <v>3</v>
      </c>
      <c r="J47" s="37"/>
      <c r="K47" s="38"/>
      <c r="L47" s="39"/>
      <c r="M47" s="37"/>
      <c r="N47" s="38"/>
      <c r="O47" s="39"/>
      <c r="P47" s="105"/>
      <c r="Q47" s="73"/>
      <c r="R47" s="102"/>
      <c r="S47" s="105"/>
      <c r="T47" s="73">
        <v>30</v>
      </c>
      <c r="U47" s="103">
        <v>3</v>
      </c>
      <c r="V47" s="104"/>
      <c r="W47" s="73"/>
      <c r="X47" s="102"/>
      <c r="Y47" s="105"/>
      <c r="Z47" s="73"/>
      <c r="AA47" s="103"/>
      <c r="AB47" s="53"/>
      <c r="AC47" s="53"/>
      <c r="AD47" s="53"/>
    </row>
    <row r="48" spans="1:30" s="79" customFormat="1" ht="14.25">
      <c r="A48" s="40">
        <v>24</v>
      </c>
      <c r="B48" s="138" t="s">
        <v>70</v>
      </c>
      <c r="C48" s="73" t="s">
        <v>117</v>
      </c>
      <c r="D48" s="73" t="s">
        <v>117</v>
      </c>
      <c r="E48" s="73" t="s">
        <v>121</v>
      </c>
      <c r="F48" s="75">
        <v>30</v>
      </c>
      <c r="G48" s="75">
        <v>30</v>
      </c>
      <c r="H48" s="75">
        <v>75</v>
      </c>
      <c r="I48" s="76">
        <v>3</v>
      </c>
      <c r="J48" s="37"/>
      <c r="K48" s="38"/>
      <c r="L48" s="39"/>
      <c r="M48" s="37"/>
      <c r="N48" s="38"/>
      <c r="O48" s="39"/>
      <c r="P48" s="105"/>
      <c r="Q48" s="73"/>
      <c r="R48" s="102"/>
      <c r="S48" s="105"/>
      <c r="T48" s="73">
        <v>30</v>
      </c>
      <c r="U48" s="103">
        <v>3</v>
      </c>
      <c r="V48" s="104"/>
      <c r="W48" s="73"/>
      <c r="X48" s="102"/>
      <c r="Y48" s="105"/>
      <c r="Z48" s="73"/>
      <c r="AA48" s="103"/>
      <c r="AB48" s="53"/>
      <c r="AC48" s="53"/>
      <c r="AD48" s="53"/>
    </row>
    <row r="49" spans="1:30" s="79" customFormat="1" ht="14.25">
      <c r="A49" s="40">
        <v>25</v>
      </c>
      <c r="B49" s="138" t="s">
        <v>71</v>
      </c>
      <c r="C49" s="73" t="s">
        <v>117</v>
      </c>
      <c r="D49" s="73" t="s">
        <v>117</v>
      </c>
      <c r="E49" s="73" t="s">
        <v>121</v>
      </c>
      <c r="F49" s="75">
        <v>30</v>
      </c>
      <c r="G49" s="75">
        <v>30</v>
      </c>
      <c r="H49" s="75">
        <v>75</v>
      </c>
      <c r="I49" s="76">
        <v>3</v>
      </c>
      <c r="J49" s="37"/>
      <c r="K49" s="38"/>
      <c r="L49" s="39"/>
      <c r="M49" s="37"/>
      <c r="N49" s="38"/>
      <c r="O49" s="39"/>
      <c r="P49" s="105"/>
      <c r="Q49" s="73"/>
      <c r="R49" s="102"/>
      <c r="S49" s="105"/>
      <c r="T49" s="73"/>
      <c r="U49" s="103"/>
      <c r="V49" s="104"/>
      <c r="W49" s="73">
        <v>30</v>
      </c>
      <c r="X49" s="102">
        <v>3</v>
      </c>
      <c r="Y49" s="105"/>
      <c r="Z49" s="73"/>
      <c r="AA49" s="103"/>
      <c r="AB49" s="53"/>
      <c r="AC49" s="53"/>
      <c r="AD49" s="53"/>
    </row>
    <row r="50" spans="1:30" s="79" customFormat="1" ht="14.25">
      <c r="A50" s="40">
        <v>26</v>
      </c>
      <c r="B50" s="138" t="s">
        <v>72</v>
      </c>
      <c r="C50" s="73" t="s">
        <v>117</v>
      </c>
      <c r="D50" s="73" t="s">
        <v>117</v>
      </c>
      <c r="E50" s="122" t="s">
        <v>121</v>
      </c>
      <c r="F50" s="75">
        <v>30</v>
      </c>
      <c r="G50" s="75">
        <v>30</v>
      </c>
      <c r="H50" s="75">
        <v>75</v>
      </c>
      <c r="I50" s="76">
        <v>3</v>
      </c>
      <c r="J50" s="37"/>
      <c r="K50" s="38"/>
      <c r="L50" s="39"/>
      <c r="M50" s="37"/>
      <c r="N50" s="38"/>
      <c r="O50" s="39"/>
      <c r="P50" s="105"/>
      <c r="Q50" s="73"/>
      <c r="R50" s="102"/>
      <c r="S50" s="105"/>
      <c r="T50" s="73">
        <v>30</v>
      </c>
      <c r="U50" s="103">
        <v>3</v>
      </c>
      <c r="V50" s="104"/>
      <c r="W50" s="73"/>
      <c r="X50" s="102"/>
      <c r="Y50" s="105"/>
      <c r="Z50" s="73"/>
      <c r="AA50" s="103"/>
      <c r="AB50" s="53"/>
      <c r="AC50" s="53"/>
      <c r="AD50" s="53"/>
    </row>
    <row r="51" spans="1:30" s="79" customFormat="1" ht="14.25">
      <c r="A51" s="40">
        <v>27</v>
      </c>
      <c r="B51" s="137" t="s">
        <v>73</v>
      </c>
      <c r="C51" s="73" t="s">
        <v>117</v>
      </c>
      <c r="D51" s="73" t="s">
        <v>117</v>
      </c>
      <c r="E51" s="73" t="s">
        <v>121</v>
      </c>
      <c r="F51" s="75">
        <v>15</v>
      </c>
      <c r="G51" s="75">
        <v>15</v>
      </c>
      <c r="H51" s="75">
        <v>50</v>
      </c>
      <c r="I51" s="76">
        <v>2</v>
      </c>
      <c r="J51" s="37"/>
      <c r="K51" s="38"/>
      <c r="L51" s="39"/>
      <c r="M51" s="37"/>
      <c r="N51" s="38"/>
      <c r="O51" s="39"/>
      <c r="P51" s="105"/>
      <c r="Q51" s="73">
        <v>15</v>
      </c>
      <c r="R51" s="102">
        <v>2</v>
      </c>
      <c r="S51" s="105"/>
      <c r="T51" s="73"/>
      <c r="U51" s="103"/>
      <c r="V51" s="104"/>
      <c r="W51" s="73"/>
      <c r="X51" s="102"/>
      <c r="Y51" s="105"/>
      <c r="Z51" s="73"/>
      <c r="AA51" s="103"/>
      <c r="AB51" s="53"/>
      <c r="AC51" s="53"/>
      <c r="AD51" s="53"/>
    </row>
    <row r="52" spans="1:30" s="79" customFormat="1" ht="14.25">
      <c r="A52" s="40">
        <v>28</v>
      </c>
      <c r="B52" s="138" t="s">
        <v>74</v>
      </c>
      <c r="C52" s="73" t="s">
        <v>117</v>
      </c>
      <c r="D52" s="73" t="s">
        <v>117</v>
      </c>
      <c r="E52" s="106" t="s">
        <v>121</v>
      </c>
      <c r="F52" s="75">
        <v>30</v>
      </c>
      <c r="G52" s="75">
        <v>30</v>
      </c>
      <c r="H52" s="75">
        <v>75</v>
      </c>
      <c r="I52" s="76">
        <v>3</v>
      </c>
      <c r="J52" s="37"/>
      <c r="K52" s="38"/>
      <c r="L52" s="39"/>
      <c r="M52" s="37"/>
      <c r="N52" s="38"/>
      <c r="O52" s="39"/>
      <c r="P52" s="105"/>
      <c r="Q52" s="73">
        <v>30</v>
      </c>
      <c r="R52" s="102">
        <v>3</v>
      </c>
      <c r="S52" s="105"/>
      <c r="T52" s="73"/>
      <c r="U52" s="103"/>
      <c r="V52" s="104"/>
      <c r="W52" s="73"/>
      <c r="X52" s="102"/>
      <c r="Y52" s="105"/>
      <c r="Z52" s="73"/>
      <c r="AA52" s="103"/>
      <c r="AB52" s="53"/>
      <c r="AC52" s="53"/>
      <c r="AD52" s="53"/>
    </row>
    <row r="53" spans="1:30" s="78" customFormat="1" ht="14.25">
      <c r="A53" s="40">
        <v>29</v>
      </c>
      <c r="B53" s="140" t="s">
        <v>75</v>
      </c>
      <c r="C53" s="73" t="s">
        <v>117</v>
      </c>
      <c r="D53" s="73" t="s">
        <v>117</v>
      </c>
      <c r="E53" s="73" t="s">
        <v>124</v>
      </c>
      <c r="F53" s="75">
        <v>30</v>
      </c>
      <c r="G53" s="75">
        <v>15</v>
      </c>
      <c r="H53" s="75">
        <v>75</v>
      </c>
      <c r="I53" s="76">
        <v>3</v>
      </c>
      <c r="J53" s="70"/>
      <c r="K53" s="73"/>
      <c r="L53" s="71"/>
      <c r="M53" s="70"/>
      <c r="N53" s="73"/>
      <c r="O53" s="71"/>
      <c r="P53" s="70">
        <v>15</v>
      </c>
      <c r="Q53" s="73">
        <v>15</v>
      </c>
      <c r="R53" s="74">
        <v>3</v>
      </c>
      <c r="S53" s="70"/>
      <c r="T53" s="73"/>
      <c r="U53" s="71"/>
      <c r="V53" s="72"/>
      <c r="W53" s="73"/>
      <c r="X53" s="74"/>
      <c r="Y53" s="70"/>
      <c r="Z53" s="73"/>
      <c r="AA53" s="71"/>
      <c r="AB53" s="54"/>
      <c r="AC53" s="54"/>
      <c r="AD53" s="54"/>
    </row>
    <row r="54" spans="1:30" s="79" customFormat="1" ht="14.25">
      <c r="A54" s="40">
        <v>30</v>
      </c>
      <c r="B54" s="140" t="s">
        <v>76</v>
      </c>
      <c r="C54" s="73" t="s">
        <v>117</v>
      </c>
      <c r="D54" s="73" t="s">
        <v>117</v>
      </c>
      <c r="E54" s="73" t="s">
        <v>121</v>
      </c>
      <c r="F54" s="75">
        <v>15</v>
      </c>
      <c r="G54" s="75">
        <v>15</v>
      </c>
      <c r="H54" s="75">
        <v>50</v>
      </c>
      <c r="I54" s="76">
        <v>2</v>
      </c>
      <c r="J54" s="70"/>
      <c r="K54" s="40"/>
      <c r="L54" s="71"/>
      <c r="M54" s="70"/>
      <c r="N54" s="73">
        <v>15</v>
      </c>
      <c r="O54" s="71">
        <v>2</v>
      </c>
      <c r="P54" s="70"/>
      <c r="Q54" s="73"/>
      <c r="R54" s="74"/>
      <c r="S54" s="70"/>
      <c r="T54" s="73"/>
      <c r="U54" s="71"/>
      <c r="V54" s="72"/>
      <c r="W54" s="73"/>
      <c r="X54" s="74"/>
      <c r="Y54" s="70"/>
      <c r="Z54" s="73"/>
      <c r="AA54" s="71"/>
      <c r="AB54" s="53"/>
      <c r="AC54" s="53"/>
      <c r="AD54" s="53"/>
    </row>
    <row r="55" spans="1:30" s="79" customFormat="1" ht="14.25">
      <c r="A55" s="40">
        <v>31</v>
      </c>
      <c r="B55" s="138" t="s">
        <v>77</v>
      </c>
      <c r="C55" s="73" t="s">
        <v>117</v>
      </c>
      <c r="D55" s="73" t="s">
        <v>117</v>
      </c>
      <c r="E55" s="73" t="s">
        <v>120</v>
      </c>
      <c r="F55" s="75">
        <v>30</v>
      </c>
      <c r="G55" s="75">
        <v>30</v>
      </c>
      <c r="H55" s="75">
        <v>75</v>
      </c>
      <c r="I55" s="76">
        <v>3</v>
      </c>
      <c r="J55" s="70"/>
      <c r="K55" s="40"/>
      <c r="L55" s="71"/>
      <c r="M55" s="70"/>
      <c r="N55" s="73">
        <v>30</v>
      </c>
      <c r="O55" s="71">
        <v>3</v>
      </c>
      <c r="P55" s="70"/>
      <c r="Q55" s="73"/>
      <c r="R55" s="74"/>
      <c r="S55" s="70"/>
      <c r="T55" s="73"/>
      <c r="U55" s="71"/>
      <c r="V55" s="72"/>
      <c r="W55" s="73"/>
      <c r="X55" s="74"/>
      <c r="Y55" s="70"/>
      <c r="Z55" s="73"/>
      <c r="AA55" s="71"/>
      <c r="AB55" s="53"/>
      <c r="AC55" s="53"/>
      <c r="AD55" s="53"/>
    </row>
    <row r="56" spans="1:30" s="79" customFormat="1" ht="14.25">
      <c r="A56" s="40">
        <v>32</v>
      </c>
      <c r="B56" s="137" t="s">
        <v>78</v>
      </c>
      <c r="C56" s="73" t="s">
        <v>117</v>
      </c>
      <c r="D56" s="73" t="s">
        <v>117</v>
      </c>
      <c r="E56" s="73" t="s">
        <v>120</v>
      </c>
      <c r="F56" s="75">
        <v>30</v>
      </c>
      <c r="G56" s="75">
        <v>30</v>
      </c>
      <c r="H56" s="75">
        <v>75</v>
      </c>
      <c r="I56" s="76">
        <v>3</v>
      </c>
      <c r="J56" s="70"/>
      <c r="K56" s="73">
        <v>30</v>
      </c>
      <c r="L56" s="71">
        <v>3</v>
      </c>
      <c r="M56" s="70"/>
      <c r="N56" s="73"/>
      <c r="O56" s="71"/>
      <c r="P56" s="70"/>
      <c r="Q56" s="73"/>
      <c r="R56" s="74"/>
      <c r="S56" s="70"/>
      <c r="T56" s="73"/>
      <c r="U56" s="41"/>
      <c r="V56" s="42"/>
      <c r="W56" s="43"/>
      <c r="X56" s="44"/>
      <c r="Y56" s="45"/>
      <c r="Z56" s="43"/>
      <c r="AA56" s="46"/>
      <c r="AB56" s="53"/>
      <c r="AC56" s="53"/>
      <c r="AD56" s="53"/>
    </row>
    <row r="57" spans="1:30" s="79" customFormat="1" ht="14.25">
      <c r="A57" s="40">
        <v>33</v>
      </c>
      <c r="B57" s="138" t="s">
        <v>79</v>
      </c>
      <c r="C57" s="73" t="s">
        <v>117</v>
      </c>
      <c r="D57" s="73" t="s">
        <v>117</v>
      </c>
      <c r="E57" s="73" t="s">
        <v>121</v>
      </c>
      <c r="F57" s="75">
        <v>30</v>
      </c>
      <c r="G57" s="75">
        <v>30</v>
      </c>
      <c r="H57" s="75">
        <v>75</v>
      </c>
      <c r="I57" s="76">
        <v>3</v>
      </c>
      <c r="J57" s="105"/>
      <c r="K57" s="73"/>
      <c r="L57" s="103"/>
      <c r="M57" s="105"/>
      <c r="N57" s="73"/>
      <c r="O57" s="103"/>
      <c r="P57" s="105"/>
      <c r="Q57" s="73">
        <v>30</v>
      </c>
      <c r="R57" s="102">
        <v>3</v>
      </c>
      <c r="S57" s="105"/>
      <c r="T57" s="73"/>
      <c r="U57" s="41"/>
      <c r="V57" s="42"/>
      <c r="W57" s="43"/>
      <c r="X57" s="44"/>
      <c r="Y57" s="45"/>
      <c r="Z57" s="43"/>
      <c r="AA57" s="46"/>
      <c r="AB57" s="53"/>
      <c r="AC57" s="53"/>
      <c r="AD57" s="53"/>
    </row>
    <row r="58" spans="1:30" s="79" customFormat="1" ht="14.25">
      <c r="A58" s="40">
        <v>34</v>
      </c>
      <c r="B58" s="133" t="s">
        <v>126</v>
      </c>
      <c r="C58" s="73" t="s">
        <v>117</v>
      </c>
      <c r="D58" s="73" t="s">
        <v>117</v>
      </c>
      <c r="E58" s="73" t="s">
        <v>122</v>
      </c>
      <c r="F58" s="75">
        <v>30</v>
      </c>
      <c r="G58" s="75">
        <v>0</v>
      </c>
      <c r="H58" s="75">
        <v>50</v>
      </c>
      <c r="I58" s="76">
        <v>2</v>
      </c>
      <c r="J58" s="105"/>
      <c r="K58" s="73"/>
      <c r="L58" s="103"/>
      <c r="M58" s="105"/>
      <c r="N58" s="73"/>
      <c r="O58" s="103"/>
      <c r="P58" s="105"/>
      <c r="Q58" s="73"/>
      <c r="R58" s="102"/>
      <c r="S58" s="105"/>
      <c r="T58" s="73"/>
      <c r="U58" s="41"/>
      <c r="V58" s="59">
        <v>30</v>
      </c>
      <c r="W58" s="40"/>
      <c r="X58" s="60">
        <v>2</v>
      </c>
      <c r="Y58" s="45"/>
      <c r="Z58" s="43"/>
      <c r="AA58" s="46"/>
      <c r="AB58" s="53"/>
      <c r="AC58" s="53"/>
      <c r="AD58" s="53"/>
    </row>
    <row r="59" spans="1:30" s="79" customFormat="1" ht="14.25">
      <c r="A59" s="40">
        <v>35</v>
      </c>
      <c r="B59" s="138" t="s">
        <v>131</v>
      </c>
      <c r="C59" s="73" t="s">
        <v>117</v>
      </c>
      <c r="D59" s="73" t="s">
        <v>117</v>
      </c>
      <c r="E59" s="73" t="s">
        <v>122</v>
      </c>
      <c r="F59" s="75">
        <v>30</v>
      </c>
      <c r="G59" s="75">
        <v>0</v>
      </c>
      <c r="H59" s="75">
        <v>75</v>
      </c>
      <c r="I59" s="76">
        <v>3</v>
      </c>
      <c r="J59" s="105">
        <v>30</v>
      </c>
      <c r="K59" s="73"/>
      <c r="L59" s="103">
        <v>3</v>
      </c>
      <c r="M59" s="105"/>
      <c r="N59" s="73"/>
      <c r="O59" s="103"/>
      <c r="P59" s="105"/>
      <c r="Q59" s="73"/>
      <c r="R59" s="102"/>
      <c r="S59" s="105"/>
      <c r="T59" s="73"/>
      <c r="U59" s="41"/>
      <c r="V59" s="42"/>
      <c r="W59" s="43"/>
      <c r="X59" s="44"/>
      <c r="Y59" s="45"/>
      <c r="Z59" s="43"/>
      <c r="AA59" s="46"/>
      <c r="AB59" s="53"/>
      <c r="AC59" s="53"/>
      <c r="AD59" s="53"/>
    </row>
    <row r="60" spans="1:30" s="79" customFormat="1" ht="14.25">
      <c r="A60" s="40">
        <v>36</v>
      </c>
      <c r="B60" s="137" t="s">
        <v>80</v>
      </c>
      <c r="C60" s="73" t="s">
        <v>117</v>
      </c>
      <c r="D60" s="73" t="s">
        <v>117</v>
      </c>
      <c r="E60" s="73" t="s">
        <v>121</v>
      </c>
      <c r="F60" s="75">
        <v>30</v>
      </c>
      <c r="G60" s="75">
        <v>30</v>
      </c>
      <c r="H60" s="75">
        <v>75</v>
      </c>
      <c r="I60" s="76">
        <v>3</v>
      </c>
      <c r="J60" s="105"/>
      <c r="K60" s="73"/>
      <c r="L60" s="103"/>
      <c r="M60" s="105"/>
      <c r="N60" s="73"/>
      <c r="O60" s="103"/>
      <c r="P60" s="105"/>
      <c r="Q60" s="73"/>
      <c r="R60" s="102"/>
      <c r="S60" s="105"/>
      <c r="T60" s="73">
        <v>30</v>
      </c>
      <c r="U60" s="41">
        <v>3</v>
      </c>
      <c r="V60" s="42"/>
      <c r="W60" s="43"/>
      <c r="X60" s="44"/>
      <c r="Y60" s="45"/>
      <c r="Z60" s="43"/>
      <c r="AA60" s="46"/>
      <c r="AB60" s="53"/>
      <c r="AC60" s="53"/>
      <c r="AD60" s="53"/>
    </row>
    <row r="61" spans="1:30" s="79" customFormat="1" ht="14.25">
      <c r="A61" s="40">
        <v>37</v>
      </c>
      <c r="B61" s="133" t="s">
        <v>81</v>
      </c>
      <c r="C61" s="73" t="s">
        <v>117</v>
      </c>
      <c r="D61" s="73" t="s">
        <v>117</v>
      </c>
      <c r="E61" s="73" t="s">
        <v>121</v>
      </c>
      <c r="F61" s="75">
        <v>30</v>
      </c>
      <c r="G61" s="75">
        <v>30</v>
      </c>
      <c r="H61" s="75">
        <v>75</v>
      </c>
      <c r="I61" s="76">
        <v>3</v>
      </c>
      <c r="J61" s="105"/>
      <c r="K61" s="73"/>
      <c r="L61" s="103"/>
      <c r="M61" s="105"/>
      <c r="N61" s="73"/>
      <c r="O61" s="103"/>
      <c r="P61" s="105"/>
      <c r="Q61" s="73">
        <v>30</v>
      </c>
      <c r="R61" s="102">
        <v>3</v>
      </c>
      <c r="S61" s="105"/>
      <c r="T61" s="73"/>
      <c r="U61" s="41"/>
      <c r="V61" s="42"/>
      <c r="W61" s="43"/>
      <c r="X61" s="44"/>
      <c r="Y61" s="45"/>
      <c r="Z61" s="43"/>
      <c r="AA61" s="46"/>
      <c r="AB61" s="53"/>
      <c r="AC61" s="53"/>
      <c r="AD61" s="53"/>
    </row>
    <row r="62" spans="1:30" s="79" customFormat="1" ht="14.25">
      <c r="A62" s="161" t="s">
        <v>139</v>
      </c>
      <c r="B62" s="161"/>
      <c r="C62" s="161"/>
      <c r="D62" s="161"/>
      <c r="E62" s="161"/>
      <c r="F62" s="48">
        <f>SUM(F64:F73)</f>
        <v>270</v>
      </c>
      <c r="G62" s="48">
        <f>SUM(G64:G73)</f>
        <v>152</v>
      </c>
      <c r="H62" s="48">
        <f>SUM(H64:H73)</f>
        <v>675</v>
      </c>
      <c r="I62" s="50">
        <f>SUM(I64:I73)</f>
        <v>27</v>
      </c>
      <c r="J62" s="47">
        <f>SUM(J63:J97)</f>
        <v>0</v>
      </c>
      <c r="K62" s="48">
        <f aca="true" t="shared" si="3" ref="K62:AA62">SUM(K63:K97)</f>
        <v>0</v>
      </c>
      <c r="L62" s="49">
        <f t="shared" si="3"/>
        <v>0</v>
      </c>
      <c r="M62" s="47">
        <f t="shared" si="3"/>
        <v>0</v>
      </c>
      <c r="N62" s="48">
        <f t="shared" si="3"/>
        <v>0</v>
      </c>
      <c r="O62" s="49">
        <f t="shared" si="3"/>
        <v>0</v>
      </c>
      <c r="P62" s="47">
        <f t="shared" si="3"/>
        <v>0</v>
      </c>
      <c r="Q62" s="48">
        <f t="shared" si="3"/>
        <v>0</v>
      </c>
      <c r="R62" s="50">
        <f t="shared" si="3"/>
        <v>0</v>
      </c>
      <c r="S62" s="47">
        <f aca="true" t="shared" si="4" ref="S62:X62">S63</f>
        <v>73</v>
      </c>
      <c r="T62" s="48">
        <f t="shared" si="4"/>
        <v>47</v>
      </c>
      <c r="U62" s="49">
        <f t="shared" si="4"/>
        <v>12</v>
      </c>
      <c r="V62" s="51">
        <f t="shared" si="4"/>
        <v>45</v>
      </c>
      <c r="W62" s="48">
        <f t="shared" si="4"/>
        <v>105</v>
      </c>
      <c r="X62" s="50">
        <f t="shared" si="4"/>
        <v>15</v>
      </c>
      <c r="Y62" s="47">
        <f t="shared" si="3"/>
        <v>0</v>
      </c>
      <c r="Z62" s="48">
        <f t="shared" si="3"/>
        <v>0</v>
      </c>
      <c r="AA62" s="49">
        <f t="shared" si="3"/>
        <v>0</v>
      </c>
      <c r="AB62" s="53"/>
      <c r="AC62" s="53"/>
      <c r="AD62" s="53"/>
    </row>
    <row r="63" spans="1:30" s="113" customFormat="1" ht="14.25">
      <c r="A63" s="107"/>
      <c r="B63" s="141" t="s">
        <v>133</v>
      </c>
      <c r="C63" s="108"/>
      <c r="D63" s="108"/>
      <c r="E63" s="109"/>
      <c r="F63" s="110"/>
      <c r="G63" s="110"/>
      <c r="H63" s="110"/>
      <c r="I63" s="107"/>
      <c r="J63" s="111"/>
      <c r="K63" s="110"/>
      <c r="L63" s="112"/>
      <c r="M63" s="111"/>
      <c r="N63" s="110"/>
      <c r="O63" s="112"/>
      <c r="P63" s="111"/>
      <c r="Q63" s="110"/>
      <c r="R63" s="107"/>
      <c r="S63" s="111">
        <f aca="true" t="shared" si="5" ref="S63:X63">SUM(S64:S73)</f>
        <v>73</v>
      </c>
      <c r="T63" s="110">
        <f t="shared" si="5"/>
        <v>47</v>
      </c>
      <c r="U63" s="112">
        <f t="shared" si="5"/>
        <v>12</v>
      </c>
      <c r="V63" s="109">
        <f t="shared" si="5"/>
        <v>45</v>
      </c>
      <c r="W63" s="110">
        <f t="shared" si="5"/>
        <v>105</v>
      </c>
      <c r="X63" s="107">
        <f t="shared" si="5"/>
        <v>15</v>
      </c>
      <c r="Y63" s="111"/>
      <c r="Z63" s="110"/>
      <c r="AA63" s="112"/>
      <c r="AB63" s="114"/>
      <c r="AC63" s="114"/>
      <c r="AD63" s="114"/>
    </row>
    <row r="64" spans="1:30" s="79" customFormat="1" ht="14.25">
      <c r="A64" s="60">
        <v>38</v>
      </c>
      <c r="B64" s="135" t="s">
        <v>83</v>
      </c>
      <c r="C64" s="122" t="s">
        <v>117</v>
      </c>
      <c r="D64" s="73" t="s">
        <v>117</v>
      </c>
      <c r="E64" s="104" t="s">
        <v>122</v>
      </c>
      <c r="F64" s="75">
        <v>30</v>
      </c>
      <c r="G64" s="75">
        <v>0</v>
      </c>
      <c r="H64" s="75">
        <v>75</v>
      </c>
      <c r="I64" s="76">
        <v>3</v>
      </c>
      <c r="J64" s="37"/>
      <c r="K64" s="38"/>
      <c r="L64" s="39"/>
      <c r="M64" s="37"/>
      <c r="N64" s="38"/>
      <c r="O64" s="39"/>
      <c r="P64" s="105"/>
      <c r="Q64" s="73"/>
      <c r="R64" s="102"/>
      <c r="S64" s="105">
        <v>30</v>
      </c>
      <c r="T64" s="73"/>
      <c r="U64" s="103">
        <v>3</v>
      </c>
      <c r="V64" s="104"/>
      <c r="W64" s="73"/>
      <c r="X64" s="102"/>
      <c r="Y64" s="105"/>
      <c r="Z64" s="73"/>
      <c r="AA64" s="103"/>
      <c r="AB64" s="53"/>
      <c r="AC64" s="53"/>
      <c r="AD64" s="53"/>
    </row>
    <row r="65" spans="1:30" s="79" customFormat="1" ht="14.25">
      <c r="A65" s="60">
        <v>39</v>
      </c>
      <c r="B65" s="142" t="s">
        <v>84</v>
      </c>
      <c r="C65" s="122" t="s">
        <v>117</v>
      </c>
      <c r="D65" s="73" t="s">
        <v>117</v>
      </c>
      <c r="E65" s="73" t="s">
        <v>124</v>
      </c>
      <c r="F65" s="75">
        <v>30</v>
      </c>
      <c r="G65" s="75">
        <v>15</v>
      </c>
      <c r="H65" s="75">
        <v>75</v>
      </c>
      <c r="I65" s="76">
        <v>3</v>
      </c>
      <c r="J65" s="37"/>
      <c r="K65" s="38"/>
      <c r="L65" s="39"/>
      <c r="M65" s="37"/>
      <c r="N65" s="38"/>
      <c r="O65" s="39"/>
      <c r="P65" s="105"/>
      <c r="Q65" s="73"/>
      <c r="R65" s="102"/>
      <c r="S65" s="105">
        <v>15</v>
      </c>
      <c r="T65" s="73">
        <v>15</v>
      </c>
      <c r="U65" s="103">
        <v>3</v>
      </c>
      <c r="V65" s="104"/>
      <c r="W65" s="73"/>
      <c r="X65" s="102"/>
      <c r="Y65" s="105"/>
      <c r="Z65" s="73"/>
      <c r="AA65" s="103"/>
      <c r="AB65" s="53"/>
      <c r="AC65" s="53"/>
      <c r="AD65" s="53"/>
    </row>
    <row r="66" spans="1:30" s="79" customFormat="1" ht="14.25">
      <c r="A66" s="60">
        <v>40</v>
      </c>
      <c r="B66" s="135" t="s">
        <v>85</v>
      </c>
      <c r="C66" s="122" t="s">
        <v>117</v>
      </c>
      <c r="D66" s="73" t="s">
        <v>117</v>
      </c>
      <c r="E66" s="104" t="s">
        <v>121</v>
      </c>
      <c r="F66" s="75">
        <v>30</v>
      </c>
      <c r="G66" s="75">
        <v>30</v>
      </c>
      <c r="H66" s="75">
        <v>75</v>
      </c>
      <c r="I66" s="76">
        <v>3</v>
      </c>
      <c r="J66" s="37"/>
      <c r="K66" s="38"/>
      <c r="L66" s="39"/>
      <c r="M66" s="37"/>
      <c r="N66" s="38"/>
      <c r="O66" s="39"/>
      <c r="P66" s="105"/>
      <c r="Q66" s="73"/>
      <c r="R66" s="102"/>
      <c r="S66" s="105"/>
      <c r="T66" s="73"/>
      <c r="U66" s="103"/>
      <c r="V66" s="104"/>
      <c r="W66" s="73">
        <v>30</v>
      </c>
      <c r="X66" s="102">
        <v>3</v>
      </c>
      <c r="Y66" s="105"/>
      <c r="Z66" s="73"/>
      <c r="AA66" s="103"/>
      <c r="AB66" s="53"/>
      <c r="AC66" s="53"/>
      <c r="AD66" s="53"/>
    </row>
    <row r="67" spans="1:30" s="79" customFormat="1" ht="14.25">
      <c r="A67" s="60">
        <v>41</v>
      </c>
      <c r="B67" s="135" t="s">
        <v>86</v>
      </c>
      <c r="C67" s="122" t="s">
        <v>117</v>
      </c>
      <c r="D67" s="73" t="s">
        <v>117</v>
      </c>
      <c r="E67" s="104" t="s">
        <v>121</v>
      </c>
      <c r="F67" s="75">
        <v>15</v>
      </c>
      <c r="G67" s="75">
        <v>15</v>
      </c>
      <c r="H67" s="75">
        <v>50</v>
      </c>
      <c r="I67" s="76">
        <v>2</v>
      </c>
      <c r="J67" s="37"/>
      <c r="K67" s="38"/>
      <c r="L67" s="39"/>
      <c r="M67" s="37"/>
      <c r="N67" s="38"/>
      <c r="O67" s="39"/>
      <c r="P67" s="105"/>
      <c r="Q67" s="73"/>
      <c r="R67" s="102"/>
      <c r="S67" s="105"/>
      <c r="T67" s="73"/>
      <c r="U67" s="103"/>
      <c r="V67" s="104"/>
      <c r="W67" s="73">
        <v>15</v>
      </c>
      <c r="X67" s="102">
        <v>2</v>
      </c>
      <c r="Y67" s="105"/>
      <c r="Z67" s="73"/>
      <c r="AA67" s="103"/>
      <c r="AB67" s="53"/>
      <c r="AC67" s="53"/>
      <c r="AD67" s="53"/>
    </row>
    <row r="68" spans="1:30" s="79" customFormat="1" ht="14.25">
      <c r="A68" s="60">
        <v>42</v>
      </c>
      <c r="B68" s="135" t="s">
        <v>87</v>
      </c>
      <c r="C68" s="122" t="s">
        <v>117</v>
      </c>
      <c r="D68" s="73" t="s">
        <v>117</v>
      </c>
      <c r="E68" s="73" t="s">
        <v>124</v>
      </c>
      <c r="F68" s="75">
        <v>30</v>
      </c>
      <c r="G68" s="75">
        <v>15</v>
      </c>
      <c r="H68" s="75">
        <v>75</v>
      </c>
      <c r="I68" s="76">
        <v>3</v>
      </c>
      <c r="J68" s="37"/>
      <c r="K68" s="38"/>
      <c r="L68" s="39"/>
      <c r="M68" s="37"/>
      <c r="N68" s="38"/>
      <c r="O68" s="39"/>
      <c r="P68" s="105"/>
      <c r="Q68" s="73"/>
      <c r="R68" s="102"/>
      <c r="S68" s="105"/>
      <c r="T68" s="73"/>
      <c r="U68" s="103"/>
      <c r="V68" s="104">
        <v>15</v>
      </c>
      <c r="W68" s="73">
        <v>15</v>
      </c>
      <c r="X68" s="102">
        <v>3</v>
      </c>
      <c r="Y68" s="105"/>
      <c r="Z68" s="73"/>
      <c r="AA68" s="103"/>
      <c r="AB68" s="53"/>
      <c r="AC68" s="53"/>
      <c r="AD68" s="53"/>
    </row>
    <row r="69" spans="1:30" s="79" customFormat="1" ht="14.25">
      <c r="A69" s="60">
        <v>43</v>
      </c>
      <c r="B69" s="143" t="s">
        <v>88</v>
      </c>
      <c r="C69" s="122" t="s">
        <v>117</v>
      </c>
      <c r="D69" s="73" t="s">
        <v>117</v>
      </c>
      <c r="E69" s="73" t="s">
        <v>124</v>
      </c>
      <c r="F69" s="75">
        <v>30</v>
      </c>
      <c r="G69" s="75">
        <v>17</v>
      </c>
      <c r="H69" s="75">
        <v>75</v>
      </c>
      <c r="I69" s="76">
        <v>3</v>
      </c>
      <c r="J69" s="37"/>
      <c r="K69" s="38"/>
      <c r="L69" s="39"/>
      <c r="M69" s="37"/>
      <c r="N69" s="38"/>
      <c r="O69" s="39"/>
      <c r="P69" s="105"/>
      <c r="Q69" s="73"/>
      <c r="R69" s="102"/>
      <c r="S69" s="105">
        <v>13</v>
      </c>
      <c r="T69" s="73">
        <v>17</v>
      </c>
      <c r="U69" s="103">
        <v>3</v>
      </c>
      <c r="V69" s="104"/>
      <c r="W69" s="73"/>
      <c r="X69" s="102"/>
      <c r="Y69" s="105"/>
      <c r="Z69" s="73"/>
      <c r="AA69" s="103"/>
      <c r="AB69" s="53"/>
      <c r="AC69" s="53"/>
      <c r="AD69" s="53"/>
    </row>
    <row r="70" spans="1:30" s="79" customFormat="1" ht="14.25">
      <c r="A70" s="60">
        <v>44</v>
      </c>
      <c r="B70" s="135" t="s">
        <v>89</v>
      </c>
      <c r="C70" s="122" t="s">
        <v>117</v>
      </c>
      <c r="D70" s="73" t="s">
        <v>117</v>
      </c>
      <c r="E70" s="104" t="s">
        <v>122</v>
      </c>
      <c r="F70" s="75">
        <v>30</v>
      </c>
      <c r="G70" s="75">
        <v>0</v>
      </c>
      <c r="H70" s="75">
        <v>50</v>
      </c>
      <c r="I70" s="76">
        <v>2</v>
      </c>
      <c r="J70" s="37"/>
      <c r="K70" s="38"/>
      <c r="L70" s="39"/>
      <c r="M70" s="37"/>
      <c r="N70" s="38"/>
      <c r="O70" s="39"/>
      <c r="P70" s="105"/>
      <c r="Q70" s="73"/>
      <c r="R70" s="102"/>
      <c r="S70" s="105"/>
      <c r="T70" s="73"/>
      <c r="U70" s="103"/>
      <c r="V70" s="104">
        <v>30</v>
      </c>
      <c r="W70" s="73"/>
      <c r="X70" s="102">
        <v>2</v>
      </c>
      <c r="Y70" s="105"/>
      <c r="Z70" s="73"/>
      <c r="AA70" s="103"/>
      <c r="AB70" s="53"/>
      <c r="AC70" s="53"/>
      <c r="AD70" s="53"/>
    </row>
    <row r="71" spans="1:30" s="79" customFormat="1" ht="14.25">
      <c r="A71" s="60">
        <v>45</v>
      </c>
      <c r="B71" s="135" t="s">
        <v>90</v>
      </c>
      <c r="C71" s="122" t="s">
        <v>117</v>
      </c>
      <c r="D71" s="73" t="s">
        <v>117</v>
      </c>
      <c r="E71" s="104" t="s">
        <v>120</v>
      </c>
      <c r="F71" s="75">
        <v>15</v>
      </c>
      <c r="G71" s="75">
        <v>15</v>
      </c>
      <c r="H71" s="75">
        <v>50</v>
      </c>
      <c r="I71" s="76">
        <v>2</v>
      </c>
      <c r="J71" s="37"/>
      <c r="K71" s="38"/>
      <c r="L71" s="39"/>
      <c r="M71" s="37"/>
      <c r="N71" s="38"/>
      <c r="O71" s="39"/>
      <c r="P71" s="105"/>
      <c r="Q71" s="73"/>
      <c r="R71" s="102"/>
      <c r="S71" s="105"/>
      <c r="T71" s="73"/>
      <c r="U71" s="103"/>
      <c r="V71" s="104"/>
      <c r="W71" s="73">
        <v>15</v>
      </c>
      <c r="X71" s="102">
        <v>2</v>
      </c>
      <c r="Y71" s="105"/>
      <c r="Z71" s="73"/>
      <c r="AA71" s="103"/>
      <c r="AB71" s="53"/>
      <c r="AC71" s="53"/>
      <c r="AD71" s="53"/>
    </row>
    <row r="72" spans="1:30" s="79" customFormat="1" ht="14.25">
      <c r="A72" s="60">
        <v>46</v>
      </c>
      <c r="B72" s="135" t="s">
        <v>91</v>
      </c>
      <c r="C72" s="122" t="s">
        <v>117</v>
      </c>
      <c r="D72" s="73" t="s">
        <v>117</v>
      </c>
      <c r="E72" s="73" t="s">
        <v>124</v>
      </c>
      <c r="F72" s="75">
        <v>30</v>
      </c>
      <c r="G72" s="75">
        <v>15</v>
      </c>
      <c r="H72" s="75">
        <v>75</v>
      </c>
      <c r="I72" s="76">
        <v>3</v>
      </c>
      <c r="J72" s="37"/>
      <c r="K72" s="38"/>
      <c r="L72" s="39"/>
      <c r="M72" s="37"/>
      <c r="N72" s="38"/>
      <c r="O72" s="39"/>
      <c r="P72" s="105"/>
      <c r="Q72" s="73"/>
      <c r="R72" s="102"/>
      <c r="S72" s="105">
        <v>15</v>
      </c>
      <c r="T72" s="73">
        <v>15</v>
      </c>
      <c r="U72" s="103">
        <v>3</v>
      </c>
      <c r="V72" s="104"/>
      <c r="W72" s="73"/>
      <c r="X72" s="102"/>
      <c r="Y72" s="105"/>
      <c r="Z72" s="73"/>
      <c r="AA72" s="103"/>
      <c r="AB72" s="53"/>
      <c r="AC72" s="53"/>
      <c r="AD72" s="53"/>
    </row>
    <row r="73" spans="1:30" s="79" customFormat="1" ht="14.25">
      <c r="A73" s="60">
        <v>47</v>
      </c>
      <c r="B73" s="135" t="s">
        <v>136</v>
      </c>
      <c r="C73" s="122" t="s">
        <v>117</v>
      </c>
      <c r="D73" s="73" t="s">
        <v>117</v>
      </c>
      <c r="E73" s="104" t="s">
        <v>121</v>
      </c>
      <c r="F73" s="75">
        <v>30</v>
      </c>
      <c r="G73" s="75">
        <v>30</v>
      </c>
      <c r="H73" s="75">
        <v>75</v>
      </c>
      <c r="I73" s="76">
        <v>3</v>
      </c>
      <c r="J73" s="37"/>
      <c r="K73" s="38"/>
      <c r="L73" s="39"/>
      <c r="M73" s="37"/>
      <c r="N73" s="38"/>
      <c r="O73" s="39"/>
      <c r="P73" s="105"/>
      <c r="Q73" s="73"/>
      <c r="R73" s="102"/>
      <c r="S73" s="105"/>
      <c r="T73" s="73"/>
      <c r="U73" s="103"/>
      <c r="V73" s="104"/>
      <c r="W73" s="73">
        <v>30</v>
      </c>
      <c r="X73" s="102">
        <v>3</v>
      </c>
      <c r="Y73" s="105"/>
      <c r="Z73" s="73"/>
      <c r="AA73" s="103"/>
      <c r="AB73" s="53"/>
      <c r="AC73" s="53"/>
      <c r="AD73" s="53"/>
    </row>
    <row r="74" spans="1:31" s="113" customFormat="1" ht="14.25">
      <c r="A74" s="107"/>
      <c r="B74" s="141" t="s">
        <v>134</v>
      </c>
      <c r="C74" s="108"/>
      <c r="D74" s="108"/>
      <c r="E74" s="109"/>
      <c r="F74" s="110"/>
      <c r="G74" s="110"/>
      <c r="H74" s="110"/>
      <c r="I74" s="107"/>
      <c r="J74" s="111"/>
      <c r="K74" s="110"/>
      <c r="L74" s="112"/>
      <c r="M74" s="111"/>
      <c r="N74" s="110"/>
      <c r="O74" s="112"/>
      <c r="P74" s="111"/>
      <c r="Q74" s="110"/>
      <c r="R74" s="107"/>
      <c r="S74" s="111">
        <f aca="true" t="shared" si="6" ref="S74:X74">SUM(S75:S85)</f>
        <v>73</v>
      </c>
      <c r="T74" s="110">
        <f t="shared" si="6"/>
        <v>62</v>
      </c>
      <c r="U74" s="112">
        <f t="shared" si="6"/>
        <v>12</v>
      </c>
      <c r="V74" s="109">
        <f t="shared" si="6"/>
        <v>60</v>
      </c>
      <c r="W74" s="110">
        <f t="shared" si="6"/>
        <v>90</v>
      </c>
      <c r="X74" s="107">
        <f t="shared" si="6"/>
        <v>15</v>
      </c>
      <c r="Y74" s="111"/>
      <c r="Z74" s="110"/>
      <c r="AA74" s="112"/>
      <c r="AB74" s="114"/>
      <c r="AC74" s="114"/>
      <c r="AD74" s="114"/>
      <c r="AE74" s="115"/>
    </row>
    <row r="75" spans="1:30" s="79" customFormat="1" ht="14.25">
      <c r="A75" s="60">
        <v>38</v>
      </c>
      <c r="B75" s="135" t="s">
        <v>92</v>
      </c>
      <c r="C75" s="122" t="s">
        <v>118</v>
      </c>
      <c r="D75" s="73" t="s">
        <v>117</v>
      </c>
      <c r="E75" s="104" t="s">
        <v>122</v>
      </c>
      <c r="F75" s="75">
        <v>15</v>
      </c>
      <c r="G75" s="75">
        <v>0</v>
      </c>
      <c r="H75" s="75">
        <v>50</v>
      </c>
      <c r="I75" s="76">
        <v>2</v>
      </c>
      <c r="J75" s="37"/>
      <c r="K75" s="38"/>
      <c r="L75" s="39"/>
      <c r="M75" s="37"/>
      <c r="N75" s="38"/>
      <c r="O75" s="39"/>
      <c r="P75" s="105"/>
      <c r="Q75" s="73"/>
      <c r="R75" s="102"/>
      <c r="S75" s="105">
        <v>15</v>
      </c>
      <c r="T75" s="73"/>
      <c r="U75" s="103">
        <v>2</v>
      </c>
      <c r="V75" s="104"/>
      <c r="W75" s="73"/>
      <c r="X75" s="102"/>
      <c r="Y75" s="105"/>
      <c r="Z75" s="73"/>
      <c r="AA75" s="103"/>
      <c r="AB75" s="53"/>
      <c r="AC75" s="53"/>
      <c r="AD75" s="53"/>
    </row>
    <row r="76" spans="1:30" s="79" customFormat="1" ht="14.25">
      <c r="A76" s="60">
        <v>39</v>
      </c>
      <c r="B76" s="135" t="s">
        <v>93</v>
      </c>
      <c r="C76" s="122" t="s">
        <v>118</v>
      </c>
      <c r="D76" s="73" t="s">
        <v>117</v>
      </c>
      <c r="E76" s="104" t="s">
        <v>122</v>
      </c>
      <c r="F76" s="75">
        <v>15</v>
      </c>
      <c r="G76" s="75">
        <v>0</v>
      </c>
      <c r="H76" s="75">
        <v>50</v>
      </c>
      <c r="I76" s="76">
        <v>2</v>
      </c>
      <c r="J76" s="37"/>
      <c r="K76" s="38"/>
      <c r="L76" s="39"/>
      <c r="M76" s="37"/>
      <c r="N76" s="38"/>
      <c r="O76" s="39"/>
      <c r="P76" s="105"/>
      <c r="Q76" s="73"/>
      <c r="R76" s="102"/>
      <c r="S76" s="105"/>
      <c r="T76" s="73"/>
      <c r="U76" s="103"/>
      <c r="V76" s="104">
        <v>15</v>
      </c>
      <c r="W76" s="73"/>
      <c r="X76" s="102">
        <v>2</v>
      </c>
      <c r="Y76" s="105"/>
      <c r="Z76" s="73"/>
      <c r="AA76" s="103"/>
      <c r="AB76" s="53"/>
      <c r="AC76" s="53"/>
      <c r="AD76" s="53"/>
    </row>
    <row r="77" spans="1:30" s="79" customFormat="1" ht="14.25">
      <c r="A77" s="60">
        <v>40</v>
      </c>
      <c r="B77" s="135" t="s">
        <v>94</v>
      </c>
      <c r="C77" s="122" t="s">
        <v>118</v>
      </c>
      <c r="D77" s="73" t="s">
        <v>117</v>
      </c>
      <c r="E77" s="104" t="s">
        <v>122</v>
      </c>
      <c r="F77" s="75">
        <v>30</v>
      </c>
      <c r="G77" s="75">
        <v>0</v>
      </c>
      <c r="H77" s="75">
        <v>50</v>
      </c>
      <c r="I77" s="76">
        <v>2</v>
      </c>
      <c r="J77" s="37"/>
      <c r="K77" s="38"/>
      <c r="L77" s="39"/>
      <c r="M77" s="37"/>
      <c r="N77" s="38"/>
      <c r="O77" s="39"/>
      <c r="P77" s="105"/>
      <c r="Q77" s="73"/>
      <c r="R77" s="102"/>
      <c r="S77" s="105"/>
      <c r="T77" s="73"/>
      <c r="U77" s="103"/>
      <c r="V77" s="104">
        <v>30</v>
      </c>
      <c r="W77" s="73"/>
      <c r="X77" s="102">
        <v>2</v>
      </c>
      <c r="Y77" s="105"/>
      <c r="Z77" s="73"/>
      <c r="AA77" s="103"/>
      <c r="AB77" s="53"/>
      <c r="AC77" s="53"/>
      <c r="AD77" s="53"/>
    </row>
    <row r="78" spans="1:30" s="79" customFormat="1" ht="14.25">
      <c r="A78" s="60">
        <v>41</v>
      </c>
      <c r="B78" s="135" t="s">
        <v>95</v>
      </c>
      <c r="C78" s="122" t="s">
        <v>118</v>
      </c>
      <c r="D78" s="73" t="s">
        <v>117</v>
      </c>
      <c r="E78" s="104" t="s">
        <v>121</v>
      </c>
      <c r="F78" s="75">
        <v>30</v>
      </c>
      <c r="G78" s="75">
        <v>30</v>
      </c>
      <c r="H78" s="75">
        <v>75</v>
      </c>
      <c r="I78" s="76">
        <v>3</v>
      </c>
      <c r="J78" s="37"/>
      <c r="K78" s="38"/>
      <c r="L78" s="39"/>
      <c r="M78" s="37"/>
      <c r="N78" s="38"/>
      <c r="O78" s="39"/>
      <c r="P78" s="105"/>
      <c r="Q78" s="73"/>
      <c r="R78" s="102"/>
      <c r="S78" s="105"/>
      <c r="T78" s="73">
        <v>30</v>
      </c>
      <c r="U78" s="103">
        <v>3</v>
      </c>
      <c r="V78" s="104"/>
      <c r="W78" s="73"/>
      <c r="X78" s="102"/>
      <c r="Y78" s="105"/>
      <c r="Z78" s="73"/>
      <c r="AA78" s="103"/>
      <c r="AB78" s="53"/>
      <c r="AC78" s="53"/>
      <c r="AD78" s="53"/>
    </row>
    <row r="79" spans="1:30" s="79" customFormat="1" ht="14.25">
      <c r="A79" s="60">
        <v>42</v>
      </c>
      <c r="B79" s="143" t="s">
        <v>96</v>
      </c>
      <c r="C79" s="122" t="s">
        <v>118</v>
      </c>
      <c r="D79" s="73" t="s">
        <v>117</v>
      </c>
      <c r="E79" s="73" t="s">
        <v>124</v>
      </c>
      <c r="F79" s="148">
        <v>30</v>
      </c>
      <c r="G79" s="148">
        <v>15</v>
      </c>
      <c r="H79" s="75">
        <v>50</v>
      </c>
      <c r="I79" s="76">
        <v>2</v>
      </c>
      <c r="J79" s="37"/>
      <c r="K79" s="38"/>
      <c r="L79" s="39"/>
      <c r="M79" s="37"/>
      <c r="N79" s="38"/>
      <c r="O79" s="39"/>
      <c r="P79" s="105"/>
      <c r="Q79" s="73"/>
      <c r="R79" s="102"/>
      <c r="S79" s="61">
        <v>15</v>
      </c>
      <c r="T79" s="40">
        <v>15</v>
      </c>
      <c r="U79" s="103">
        <v>2</v>
      </c>
      <c r="V79" s="104"/>
      <c r="W79" s="73"/>
      <c r="X79" s="102"/>
      <c r="Y79" s="105"/>
      <c r="Z79" s="73"/>
      <c r="AA79" s="103"/>
      <c r="AB79" s="53"/>
      <c r="AC79" s="53"/>
      <c r="AD79" s="53"/>
    </row>
    <row r="80" spans="1:30" s="79" customFormat="1" ht="14.25">
      <c r="A80" s="60">
        <v>43</v>
      </c>
      <c r="B80" s="135" t="s">
        <v>127</v>
      </c>
      <c r="C80" s="122" t="s">
        <v>118</v>
      </c>
      <c r="D80" s="73" t="s">
        <v>117</v>
      </c>
      <c r="E80" s="104" t="s">
        <v>121</v>
      </c>
      <c r="F80" s="75">
        <v>30</v>
      </c>
      <c r="G80" s="75">
        <v>30</v>
      </c>
      <c r="H80" s="75">
        <v>75</v>
      </c>
      <c r="I80" s="76">
        <v>3</v>
      </c>
      <c r="J80" s="37"/>
      <c r="K80" s="38"/>
      <c r="L80" s="39"/>
      <c r="M80" s="37"/>
      <c r="N80" s="38"/>
      <c r="O80" s="39"/>
      <c r="P80" s="105"/>
      <c r="Q80" s="73"/>
      <c r="R80" s="102"/>
      <c r="S80" s="105"/>
      <c r="T80" s="73"/>
      <c r="U80" s="103"/>
      <c r="V80" s="104"/>
      <c r="W80" s="73">
        <v>30</v>
      </c>
      <c r="X80" s="102">
        <v>3</v>
      </c>
      <c r="Y80" s="105"/>
      <c r="Z80" s="73"/>
      <c r="AA80" s="103"/>
      <c r="AB80" s="53"/>
      <c r="AC80" s="53"/>
      <c r="AD80" s="53"/>
    </row>
    <row r="81" spans="1:30" s="79" customFormat="1" ht="14.25">
      <c r="A81" s="60">
        <v>44</v>
      </c>
      <c r="B81" s="135" t="s">
        <v>97</v>
      </c>
      <c r="C81" s="122" t="s">
        <v>118</v>
      </c>
      <c r="D81" s="73" t="s">
        <v>117</v>
      </c>
      <c r="E81" s="73" t="s">
        <v>124</v>
      </c>
      <c r="F81" s="75">
        <v>30</v>
      </c>
      <c r="G81" s="75">
        <v>15</v>
      </c>
      <c r="H81" s="75">
        <v>75</v>
      </c>
      <c r="I81" s="76">
        <v>3</v>
      </c>
      <c r="J81" s="37"/>
      <c r="K81" s="38"/>
      <c r="L81" s="39"/>
      <c r="M81" s="37"/>
      <c r="N81" s="38"/>
      <c r="O81" s="39"/>
      <c r="P81" s="105"/>
      <c r="Q81" s="73"/>
      <c r="R81" s="102"/>
      <c r="S81" s="105">
        <v>15</v>
      </c>
      <c r="T81" s="73">
        <v>15</v>
      </c>
      <c r="U81" s="103">
        <v>3</v>
      </c>
      <c r="V81" s="104"/>
      <c r="W81" s="73"/>
      <c r="X81" s="102"/>
      <c r="Y81" s="105"/>
      <c r="Z81" s="73"/>
      <c r="AA81" s="103"/>
      <c r="AB81" s="53"/>
      <c r="AC81" s="53"/>
      <c r="AD81" s="53"/>
    </row>
    <row r="82" spans="1:30" s="79" customFormat="1" ht="14.25">
      <c r="A82" s="60">
        <v>45</v>
      </c>
      <c r="B82" s="135" t="s">
        <v>98</v>
      </c>
      <c r="C82" s="122" t="s">
        <v>118</v>
      </c>
      <c r="D82" s="73" t="s">
        <v>117</v>
      </c>
      <c r="E82" s="104" t="s">
        <v>121</v>
      </c>
      <c r="F82" s="75">
        <v>30</v>
      </c>
      <c r="G82" s="75">
        <v>30</v>
      </c>
      <c r="H82" s="75">
        <v>75</v>
      </c>
      <c r="I82" s="76">
        <v>3</v>
      </c>
      <c r="J82" s="37"/>
      <c r="K82" s="38"/>
      <c r="L82" s="39"/>
      <c r="M82" s="37"/>
      <c r="N82" s="38"/>
      <c r="O82" s="39"/>
      <c r="P82" s="105"/>
      <c r="Q82" s="73"/>
      <c r="R82" s="102"/>
      <c r="S82" s="105"/>
      <c r="T82" s="73"/>
      <c r="U82" s="103"/>
      <c r="V82" s="104"/>
      <c r="W82" s="73">
        <v>30</v>
      </c>
      <c r="X82" s="102">
        <v>3</v>
      </c>
      <c r="Y82" s="105"/>
      <c r="Z82" s="73"/>
      <c r="AA82" s="103"/>
      <c r="AB82" s="53"/>
      <c r="AC82" s="53"/>
      <c r="AD82" s="53"/>
    </row>
    <row r="83" spans="1:30" s="79" customFormat="1" ht="14.25">
      <c r="A83" s="40">
        <v>46</v>
      </c>
      <c r="B83" s="135" t="s">
        <v>99</v>
      </c>
      <c r="C83" s="122" t="s">
        <v>118</v>
      </c>
      <c r="D83" s="73" t="s">
        <v>117</v>
      </c>
      <c r="E83" s="73" t="s">
        <v>121</v>
      </c>
      <c r="F83" s="75">
        <v>15</v>
      </c>
      <c r="G83" s="75">
        <v>15</v>
      </c>
      <c r="H83" s="75">
        <v>50</v>
      </c>
      <c r="I83" s="76">
        <v>2</v>
      </c>
      <c r="J83" s="37"/>
      <c r="K83" s="38"/>
      <c r="L83" s="39"/>
      <c r="M83" s="37"/>
      <c r="N83" s="38"/>
      <c r="O83" s="39"/>
      <c r="P83" s="70"/>
      <c r="Q83" s="73"/>
      <c r="R83" s="74"/>
      <c r="S83" s="70"/>
      <c r="T83" s="73"/>
      <c r="U83" s="71"/>
      <c r="V83" s="72"/>
      <c r="W83" s="73">
        <v>15</v>
      </c>
      <c r="X83" s="74">
        <v>2</v>
      </c>
      <c r="Y83" s="70"/>
      <c r="Z83" s="73"/>
      <c r="AA83" s="71"/>
      <c r="AB83" s="53"/>
      <c r="AC83" s="53"/>
      <c r="AD83" s="53"/>
    </row>
    <row r="84" spans="1:30" s="79" customFormat="1" ht="14.25">
      <c r="A84" s="40">
        <v>47</v>
      </c>
      <c r="B84" s="135" t="s">
        <v>100</v>
      </c>
      <c r="C84" s="122" t="s">
        <v>118</v>
      </c>
      <c r="D84" s="73" t="s">
        <v>117</v>
      </c>
      <c r="E84" s="73" t="s">
        <v>124</v>
      </c>
      <c r="F84" s="75">
        <v>30</v>
      </c>
      <c r="G84" s="75">
        <v>15</v>
      </c>
      <c r="H84" s="75">
        <v>75</v>
      </c>
      <c r="I84" s="76">
        <v>3</v>
      </c>
      <c r="J84" s="37"/>
      <c r="K84" s="38"/>
      <c r="L84" s="39"/>
      <c r="M84" s="37"/>
      <c r="N84" s="38"/>
      <c r="O84" s="39"/>
      <c r="P84" s="70"/>
      <c r="Q84" s="73"/>
      <c r="R84" s="74"/>
      <c r="S84" s="70"/>
      <c r="T84" s="73"/>
      <c r="U84" s="71"/>
      <c r="V84" s="72">
        <v>15</v>
      </c>
      <c r="W84" s="73">
        <v>15</v>
      </c>
      <c r="X84" s="74">
        <v>3</v>
      </c>
      <c r="Y84" s="70"/>
      <c r="Z84" s="73"/>
      <c r="AA84" s="71"/>
      <c r="AB84" s="53"/>
      <c r="AC84" s="53"/>
      <c r="AD84" s="53"/>
    </row>
    <row r="85" spans="1:30" s="79" customFormat="1" ht="14.25">
      <c r="A85" s="40">
        <v>48</v>
      </c>
      <c r="B85" s="135" t="s">
        <v>101</v>
      </c>
      <c r="C85" s="122" t="s">
        <v>118</v>
      </c>
      <c r="D85" s="73" t="s">
        <v>117</v>
      </c>
      <c r="E85" s="73" t="s">
        <v>124</v>
      </c>
      <c r="F85" s="75">
        <v>30</v>
      </c>
      <c r="G85" s="75">
        <v>2</v>
      </c>
      <c r="H85" s="75">
        <v>50</v>
      </c>
      <c r="I85" s="76">
        <v>2</v>
      </c>
      <c r="J85" s="37"/>
      <c r="K85" s="38"/>
      <c r="L85" s="39"/>
      <c r="M85" s="37"/>
      <c r="N85" s="38"/>
      <c r="O85" s="39"/>
      <c r="P85" s="105"/>
      <c r="Q85" s="73"/>
      <c r="R85" s="102"/>
      <c r="S85" s="105">
        <v>28</v>
      </c>
      <c r="T85" s="73">
        <v>2</v>
      </c>
      <c r="U85" s="103">
        <v>2</v>
      </c>
      <c r="V85" s="104"/>
      <c r="W85" s="73"/>
      <c r="X85" s="102"/>
      <c r="Y85" s="105"/>
      <c r="Z85" s="73"/>
      <c r="AA85" s="103"/>
      <c r="AB85" s="53"/>
      <c r="AC85" s="53"/>
      <c r="AD85" s="53"/>
    </row>
    <row r="86" spans="1:30" s="113" customFormat="1" ht="14.25">
      <c r="A86" s="107"/>
      <c r="B86" s="144" t="s">
        <v>135</v>
      </c>
      <c r="C86" s="108"/>
      <c r="D86" s="108"/>
      <c r="E86" s="109"/>
      <c r="F86" s="110"/>
      <c r="G86" s="110"/>
      <c r="H86" s="110"/>
      <c r="I86" s="107"/>
      <c r="J86" s="111"/>
      <c r="K86" s="110"/>
      <c r="L86" s="112"/>
      <c r="M86" s="111"/>
      <c r="N86" s="110"/>
      <c r="O86" s="112"/>
      <c r="P86" s="111"/>
      <c r="Q86" s="110"/>
      <c r="R86" s="107"/>
      <c r="S86" s="111">
        <f aca="true" t="shared" si="7" ref="S86:X86">SUM(S87:S97)</f>
        <v>75</v>
      </c>
      <c r="T86" s="110">
        <f t="shared" si="7"/>
        <v>45</v>
      </c>
      <c r="U86" s="112">
        <f t="shared" si="7"/>
        <v>12</v>
      </c>
      <c r="V86" s="109">
        <f t="shared" si="7"/>
        <v>75</v>
      </c>
      <c r="W86" s="110">
        <f t="shared" si="7"/>
        <v>75</v>
      </c>
      <c r="X86" s="107">
        <f t="shared" si="7"/>
        <v>15</v>
      </c>
      <c r="Y86" s="111"/>
      <c r="Z86" s="110"/>
      <c r="AA86" s="112"/>
      <c r="AB86" s="114"/>
      <c r="AC86" s="114"/>
      <c r="AD86" s="114"/>
    </row>
    <row r="87" spans="1:30" s="79" customFormat="1" ht="14.25">
      <c r="A87" s="40">
        <v>38</v>
      </c>
      <c r="B87" s="2" t="s">
        <v>102</v>
      </c>
      <c r="C87" s="122" t="s">
        <v>118</v>
      </c>
      <c r="D87" s="73" t="s">
        <v>117</v>
      </c>
      <c r="E87" s="73" t="s">
        <v>122</v>
      </c>
      <c r="F87" s="75">
        <v>30</v>
      </c>
      <c r="G87" s="75">
        <v>0</v>
      </c>
      <c r="H87" s="75">
        <v>50</v>
      </c>
      <c r="I87" s="76">
        <v>2</v>
      </c>
      <c r="J87" s="37"/>
      <c r="K87" s="38"/>
      <c r="L87" s="39"/>
      <c r="M87" s="37"/>
      <c r="N87" s="38"/>
      <c r="O87" s="39"/>
      <c r="P87" s="105"/>
      <c r="Q87" s="73"/>
      <c r="R87" s="102"/>
      <c r="S87" s="105">
        <v>30</v>
      </c>
      <c r="T87" s="73"/>
      <c r="U87" s="103">
        <v>2</v>
      </c>
      <c r="V87" s="104"/>
      <c r="W87" s="73"/>
      <c r="X87" s="102"/>
      <c r="Y87" s="105"/>
      <c r="Z87" s="73"/>
      <c r="AA87" s="103"/>
      <c r="AB87" s="114"/>
      <c r="AC87" s="114"/>
      <c r="AD87" s="114"/>
    </row>
    <row r="88" spans="1:30" s="79" customFormat="1" ht="14.25">
      <c r="A88" s="40">
        <v>39</v>
      </c>
      <c r="B88" s="135" t="s">
        <v>103</v>
      </c>
      <c r="C88" s="122" t="s">
        <v>118</v>
      </c>
      <c r="D88" s="73" t="s">
        <v>117</v>
      </c>
      <c r="E88" s="73" t="s">
        <v>121</v>
      </c>
      <c r="F88" s="75">
        <v>15</v>
      </c>
      <c r="G88" s="75">
        <v>15</v>
      </c>
      <c r="H88" s="75">
        <v>50</v>
      </c>
      <c r="I88" s="76">
        <v>2</v>
      </c>
      <c r="J88" s="37"/>
      <c r="K88" s="38"/>
      <c r="L88" s="39"/>
      <c r="M88" s="37"/>
      <c r="N88" s="38"/>
      <c r="O88" s="39"/>
      <c r="P88" s="105"/>
      <c r="Q88" s="73"/>
      <c r="R88" s="102"/>
      <c r="S88" s="105"/>
      <c r="T88" s="73">
        <v>15</v>
      </c>
      <c r="U88" s="103">
        <v>2</v>
      </c>
      <c r="V88" s="104"/>
      <c r="W88" s="73"/>
      <c r="X88" s="102"/>
      <c r="Y88" s="105"/>
      <c r="Z88" s="73"/>
      <c r="AA88" s="103"/>
      <c r="AB88" s="53"/>
      <c r="AC88" s="53"/>
      <c r="AD88" s="53"/>
    </row>
    <row r="89" spans="1:30" s="79" customFormat="1" ht="14.25">
      <c r="A89" s="40">
        <v>40</v>
      </c>
      <c r="B89" s="135" t="s">
        <v>104</v>
      </c>
      <c r="C89" s="122" t="s">
        <v>118</v>
      </c>
      <c r="D89" s="73" t="s">
        <v>117</v>
      </c>
      <c r="E89" s="73" t="s">
        <v>122</v>
      </c>
      <c r="F89" s="75">
        <v>15</v>
      </c>
      <c r="G89" s="75">
        <v>0</v>
      </c>
      <c r="H89" s="75">
        <v>50</v>
      </c>
      <c r="I89" s="76">
        <v>2</v>
      </c>
      <c r="J89" s="37"/>
      <c r="K89" s="38"/>
      <c r="L89" s="39"/>
      <c r="M89" s="37"/>
      <c r="N89" s="38"/>
      <c r="O89" s="39"/>
      <c r="P89" s="105"/>
      <c r="Q89" s="73"/>
      <c r="R89" s="102"/>
      <c r="S89" s="105">
        <v>15</v>
      </c>
      <c r="T89" s="73"/>
      <c r="U89" s="103">
        <v>2</v>
      </c>
      <c r="V89" s="104"/>
      <c r="W89" s="73"/>
      <c r="X89" s="102"/>
      <c r="Y89" s="105"/>
      <c r="Z89" s="73"/>
      <c r="AA89" s="103"/>
      <c r="AB89" s="53"/>
      <c r="AC89" s="53"/>
      <c r="AD89" s="53"/>
    </row>
    <row r="90" spans="1:30" s="79" customFormat="1" ht="14.25">
      <c r="A90" s="40">
        <v>41</v>
      </c>
      <c r="B90" s="135" t="s">
        <v>105</v>
      </c>
      <c r="C90" s="122" t="s">
        <v>118</v>
      </c>
      <c r="D90" s="73" t="s">
        <v>117</v>
      </c>
      <c r="E90" s="73" t="s">
        <v>124</v>
      </c>
      <c r="F90" s="75">
        <v>30</v>
      </c>
      <c r="G90" s="75">
        <v>15</v>
      </c>
      <c r="H90" s="75">
        <v>75</v>
      </c>
      <c r="I90" s="76">
        <v>3</v>
      </c>
      <c r="J90" s="37"/>
      <c r="K90" s="38"/>
      <c r="L90" s="39"/>
      <c r="M90" s="37"/>
      <c r="N90" s="38"/>
      <c r="O90" s="39"/>
      <c r="P90" s="105"/>
      <c r="Q90" s="73"/>
      <c r="R90" s="102"/>
      <c r="S90" s="105">
        <v>15</v>
      </c>
      <c r="T90" s="73">
        <v>15</v>
      </c>
      <c r="U90" s="103">
        <v>3</v>
      </c>
      <c r="V90" s="104"/>
      <c r="W90" s="73"/>
      <c r="X90" s="102"/>
      <c r="Y90" s="105"/>
      <c r="Z90" s="73"/>
      <c r="AA90" s="103"/>
      <c r="AB90" s="53"/>
      <c r="AC90" s="53"/>
      <c r="AD90" s="53"/>
    </row>
    <row r="91" spans="1:30" s="79" customFormat="1" ht="14.25">
      <c r="A91" s="40">
        <v>42</v>
      </c>
      <c r="B91" s="145" t="s">
        <v>106</v>
      </c>
      <c r="C91" s="122" t="s">
        <v>118</v>
      </c>
      <c r="D91" s="73" t="s">
        <v>117</v>
      </c>
      <c r="E91" s="73" t="s">
        <v>124</v>
      </c>
      <c r="F91" s="75">
        <v>30</v>
      </c>
      <c r="G91" s="75">
        <v>15</v>
      </c>
      <c r="H91" s="75">
        <v>75</v>
      </c>
      <c r="I91" s="76">
        <v>3</v>
      </c>
      <c r="J91" s="37"/>
      <c r="K91" s="38"/>
      <c r="L91" s="39"/>
      <c r="M91" s="37"/>
      <c r="N91" s="38"/>
      <c r="O91" s="39"/>
      <c r="P91" s="105"/>
      <c r="Q91" s="73"/>
      <c r="R91" s="102"/>
      <c r="S91" s="105"/>
      <c r="T91" s="73"/>
      <c r="U91" s="103"/>
      <c r="V91" s="104">
        <v>15</v>
      </c>
      <c r="W91" s="73">
        <v>15</v>
      </c>
      <c r="X91" s="102">
        <v>3</v>
      </c>
      <c r="Y91" s="105"/>
      <c r="Z91" s="73"/>
      <c r="AA91" s="103"/>
      <c r="AB91" s="53"/>
      <c r="AC91" s="53"/>
      <c r="AD91" s="53"/>
    </row>
    <row r="92" spans="1:30" s="79" customFormat="1" ht="14.25">
      <c r="A92" s="40">
        <v>43</v>
      </c>
      <c r="B92" s="145" t="s">
        <v>107</v>
      </c>
      <c r="C92" s="122" t="s">
        <v>118</v>
      </c>
      <c r="D92" s="73" t="s">
        <v>117</v>
      </c>
      <c r="E92" s="73" t="s">
        <v>124</v>
      </c>
      <c r="F92" s="75">
        <v>30</v>
      </c>
      <c r="G92" s="75">
        <v>15</v>
      </c>
      <c r="H92" s="75">
        <v>75</v>
      </c>
      <c r="I92" s="76">
        <v>3</v>
      </c>
      <c r="J92" s="37"/>
      <c r="K92" s="38"/>
      <c r="L92" s="39"/>
      <c r="M92" s="37"/>
      <c r="N92" s="38"/>
      <c r="O92" s="39"/>
      <c r="P92" s="105"/>
      <c r="Q92" s="73"/>
      <c r="R92" s="102"/>
      <c r="S92" s="105"/>
      <c r="T92" s="73"/>
      <c r="U92" s="103"/>
      <c r="V92" s="104">
        <v>15</v>
      </c>
      <c r="W92" s="73">
        <v>15</v>
      </c>
      <c r="X92" s="102">
        <v>3</v>
      </c>
      <c r="Y92" s="105"/>
      <c r="Z92" s="73"/>
      <c r="AA92" s="103"/>
      <c r="AB92" s="53"/>
      <c r="AC92" s="53"/>
      <c r="AD92" s="53"/>
    </row>
    <row r="93" spans="1:30" s="79" customFormat="1" ht="14.25">
      <c r="A93" s="40">
        <v>44</v>
      </c>
      <c r="B93" s="145" t="s">
        <v>108</v>
      </c>
      <c r="C93" s="122" t="s">
        <v>118</v>
      </c>
      <c r="D93" s="73" t="s">
        <v>117</v>
      </c>
      <c r="E93" s="73" t="s">
        <v>122</v>
      </c>
      <c r="F93" s="75">
        <v>30</v>
      </c>
      <c r="G93" s="75">
        <v>0</v>
      </c>
      <c r="H93" s="75">
        <v>50</v>
      </c>
      <c r="I93" s="76">
        <v>2</v>
      </c>
      <c r="J93" s="37"/>
      <c r="K93" s="38"/>
      <c r="L93" s="39"/>
      <c r="M93" s="37"/>
      <c r="N93" s="38"/>
      <c r="O93" s="39"/>
      <c r="P93" s="105"/>
      <c r="Q93" s="73"/>
      <c r="R93" s="102"/>
      <c r="S93" s="105"/>
      <c r="T93" s="73"/>
      <c r="U93" s="103"/>
      <c r="V93" s="104">
        <v>30</v>
      </c>
      <c r="W93" s="73"/>
      <c r="X93" s="102">
        <v>2</v>
      </c>
      <c r="Y93" s="105"/>
      <c r="Z93" s="73"/>
      <c r="AA93" s="103"/>
      <c r="AB93" s="53"/>
      <c r="AC93" s="53"/>
      <c r="AD93" s="53"/>
    </row>
    <row r="94" spans="1:30" s="79" customFormat="1" ht="14.25">
      <c r="A94" s="40">
        <v>45</v>
      </c>
      <c r="B94" s="145" t="s">
        <v>137</v>
      </c>
      <c r="C94" s="122" t="s">
        <v>118</v>
      </c>
      <c r="D94" s="73" t="s">
        <v>117</v>
      </c>
      <c r="E94" s="73" t="s">
        <v>121</v>
      </c>
      <c r="F94" s="75">
        <v>15</v>
      </c>
      <c r="G94" s="75">
        <v>15</v>
      </c>
      <c r="H94" s="75">
        <v>50</v>
      </c>
      <c r="I94" s="76">
        <v>2</v>
      </c>
      <c r="J94" s="37"/>
      <c r="K94" s="38"/>
      <c r="L94" s="39"/>
      <c r="M94" s="37"/>
      <c r="N94" s="38"/>
      <c r="O94" s="39"/>
      <c r="P94" s="105"/>
      <c r="Q94" s="73"/>
      <c r="R94" s="102"/>
      <c r="S94" s="105"/>
      <c r="T94" s="73"/>
      <c r="U94" s="103"/>
      <c r="V94" s="104"/>
      <c r="W94" s="73">
        <v>15</v>
      </c>
      <c r="X94" s="102">
        <v>2</v>
      </c>
      <c r="Y94" s="105"/>
      <c r="Z94" s="73"/>
      <c r="AA94" s="103"/>
      <c r="AB94" s="53"/>
      <c r="AC94" s="53"/>
      <c r="AD94" s="53"/>
    </row>
    <row r="95" spans="1:30" s="79" customFormat="1" ht="14.25">
      <c r="A95" s="40">
        <v>46</v>
      </c>
      <c r="B95" s="145" t="s">
        <v>109</v>
      </c>
      <c r="C95" s="122" t="s">
        <v>118</v>
      </c>
      <c r="D95" s="73" t="s">
        <v>117</v>
      </c>
      <c r="E95" s="73" t="s">
        <v>124</v>
      </c>
      <c r="F95" s="75">
        <v>30</v>
      </c>
      <c r="G95" s="75">
        <v>15</v>
      </c>
      <c r="H95" s="75">
        <v>75</v>
      </c>
      <c r="I95" s="76">
        <v>3</v>
      </c>
      <c r="J95" s="37"/>
      <c r="K95" s="38"/>
      <c r="L95" s="39"/>
      <c r="M95" s="37"/>
      <c r="N95" s="38"/>
      <c r="O95" s="39"/>
      <c r="P95" s="105"/>
      <c r="Q95" s="73"/>
      <c r="R95" s="102"/>
      <c r="S95" s="105"/>
      <c r="T95" s="73"/>
      <c r="U95" s="103"/>
      <c r="V95" s="104">
        <v>15</v>
      </c>
      <c r="W95" s="73">
        <v>15</v>
      </c>
      <c r="X95" s="102">
        <v>3</v>
      </c>
      <c r="Y95" s="105"/>
      <c r="Z95" s="73"/>
      <c r="AA95" s="103"/>
      <c r="AB95" s="53"/>
      <c r="AC95" s="53"/>
      <c r="AD95" s="53"/>
    </row>
    <row r="96" spans="1:30" s="79" customFormat="1" ht="14.25">
      <c r="A96" s="40">
        <v>47</v>
      </c>
      <c r="B96" s="145" t="s">
        <v>110</v>
      </c>
      <c r="C96" s="122" t="s">
        <v>118</v>
      </c>
      <c r="D96" s="73" t="s">
        <v>117</v>
      </c>
      <c r="E96" s="73" t="s">
        <v>120</v>
      </c>
      <c r="F96" s="75">
        <v>15</v>
      </c>
      <c r="G96" s="75">
        <v>15</v>
      </c>
      <c r="H96" s="75">
        <v>50</v>
      </c>
      <c r="I96" s="76">
        <v>2</v>
      </c>
      <c r="J96" s="37"/>
      <c r="K96" s="38"/>
      <c r="L96" s="39"/>
      <c r="M96" s="37"/>
      <c r="N96" s="38"/>
      <c r="O96" s="39"/>
      <c r="P96" s="105"/>
      <c r="Q96" s="73"/>
      <c r="R96" s="102"/>
      <c r="S96" s="105"/>
      <c r="T96" s="73"/>
      <c r="U96" s="103"/>
      <c r="V96" s="104"/>
      <c r="W96" s="73">
        <v>15</v>
      </c>
      <c r="X96" s="102">
        <v>2</v>
      </c>
      <c r="Y96" s="105"/>
      <c r="Z96" s="73"/>
      <c r="AA96" s="103"/>
      <c r="AB96" s="53"/>
      <c r="AC96" s="53"/>
      <c r="AD96" s="53"/>
    </row>
    <row r="97" spans="1:30" s="79" customFormat="1" ht="14.25">
      <c r="A97" s="40">
        <v>48</v>
      </c>
      <c r="B97" s="145" t="s">
        <v>111</v>
      </c>
      <c r="C97" s="122" t="s">
        <v>118</v>
      </c>
      <c r="D97" s="73" t="s">
        <v>117</v>
      </c>
      <c r="E97" s="73" t="s">
        <v>124</v>
      </c>
      <c r="F97" s="75">
        <v>30</v>
      </c>
      <c r="G97" s="75">
        <v>15</v>
      </c>
      <c r="H97" s="75">
        <v>75</v>
      </c>
      <c r="I97" s="76">
        <v>3</v>
      </c>
      <c r="J97" s="37"/>
      <c r="K97" s="38"/>
      <c r="L97" s="39"/>
      <c r="M97" s="37"/>
      <c r="N97" s="38"/>
      <c r="O97" s="39"/>
      <c r="P97" s="70"/>
      <c r="Q97" s="73"/>
      <c r="R97" s="74"/>
      <c r="S97" s="70">
        <v>15</v>
      </c>
      <c r="T97" s="73">
        <v>15</v>
      </c>
      <c r="U97" s="71">
        <v>3</v>
      </c>
      <c r="V97" s="72"/>
      <c r="W97" s="73"/>
      <c r="X97" s="74"/>
      <c r="Y97" s="70"/>
      <c r="Z97" s="73"/>
      <c r="AA97" s="71"/>
      <c r="AB97" s="68"/>
      <c r="AC97" s="68"/>
      <c r="AD97" s="68"/>
    </row>
    <row r="98" spans="1:30" s="80" customFormat="1" ht="14.25">
      <c r="A98" s="194" t="s">
        <v>112</v>
      </c>
      <c r="B98" s="194"/>
      <c r="C98" s="194"/>
      <c r="D98" s="194"/>
      <c r="E98" s="194"/>
      <c r="F98" s="69">
        <f>SUM(F99:F104)</f>
        <v>90</v>
      </c>
      <c r="G98" s="69">
        <f>SUM(G99:G104)</f>
        <v>0</v>
      </c>
      <c r="H98" s="69">
        <f>SUM(H99:H104)</f>
        <v>150</v>
      </c>
      <c r="I98" s="69">
        <f>SUM(I99:I104)</f>
        <v>6</v>
      </c>
      <c r="J98" s="69">
        <f>SUM(J99:J108)</f>
        <v>0</v>
      </c>
      <c r="K98" s="69">
        <v>0</v>
      </c>
      <c r="L98" s="69">
        <f>SUM(L99:L108)</f>
        <v>0</v>
      </c>
      <c r="M98" s="69">
        <f aca="true" t="shared" si="8" ref="M98:AA98">SUM(M99:M104)</f>
        <v>30</v>
      </c>
      <c r="N98" s="69">
        <f t="shared" si="8"/>
        <v>0</v>
      </c>
      <c r="O98" s="69">
        <f t="shared" si="8"/>
        <v>2</v>
      </c>
      <c r="P98" s="69">
        <f t="shared" si="8"/>
        <v>30</v>
      </c>
      <c r="Q98" s="69">
        <f t="shared" si="8"/>
        <v>0</v>
      </c>
      <c r="R98" s="69">
        <f t="shared" si="8"/>
        <v>2</v>
      </c>
      <c r="S98" s="69">
        <f t="shared" si="8"/>
        <v>30</v>
      </c>
      <c r="T98" s="69">
        <f t="shared" si="8"/>
        <v>0</v>
      </c>
      <c r="U98" s="69">
        <f t="shared" si="8"/>
        <v>2</v>
      </c>
      <c r="V98" s="69">
        <f t="shared" si="8"/>
        <v>0</v>
      </c>
      <c r="W98" s="69">
        <f t="shared" si="8"/>
        <v>0</v>
      </c>
      <c r="X98" s="69">
        <f t="shared" si="8"/>
        <v>0</v>
      </c>
      <c r="Y98" s="69">
        <f t="shared" si="8"/>
        <v>0</v>
      </c>
      <c r="Z98" s="69">
        <f t="shared" si="8"/>
        <v>0</v>
      </c>
      <c r="AA98" s="69">
        <f t="shared" si="8"/>
        <v>0</v>
      </c>
      <c r="AB98" s="68"/>
      <c r="AC98" s="68"/>
      <c r="AD98" s="68"/>
    </row>
    <row r="99" spans="1:30" s="79" customFormat="1" ht="14.25">
      <c r="A99" s="40">
        <v>49</v>
      </c>
      <c r="B99" s="146" t="s">
        <v>128</v>
      </c>
      <c r="C99" s="122" t="s">
        <v>118</v>
      </c>
      <c r="D99" s="73" t="s">
        <v>117</v>
      </c>
      <c r="E99" s="73" t="s">
        <v>122</v>
      </c>
      <c r="F99" s="75">
        <v>15</v>
      </c>
      <c r="G99" s="75">
        <v>0</v>
      </c>
      <c r="H99" s="75">
        <v>25</v>
      </c>
      <c r="I99" s="76">
        <v>1</v>
      </c>
      <c r="J99" s="37"/>
      <c r="K99" s="38"/>
      <c r="L99" s="39"/>
      <c r="M99" s="37">
        <v>15</v>
      </c>
      <c r="N99" s="38"/>
      <c r="O99" s="39">
        <v>1</v>
      </c>
      <c r="P99" s="70"/>
      <c r="Q99" s="73"/>
      <c r="R99" s="74"/>
      <c r="S99" s="70"/>
      <c r="T99" s="73"/>
      <c r="U99" s="71"/>
      <c r="V99" s="72"/>
      <c r="W99" s="73"/>
      <c r="X99" s="74"/>
      <c r="Y99" s="70"/>
      <c r="Z99" s="73"/>
      <c r="AA99" s="71"/>
      <c r="AB99" s="68"/>
      <c r="AC99" s="68"/>
      <c r="AD99" s="68"/>
    </row>
    <row r="100" spans="1:30" s="79" customFormat="1" ht="14.25">
      <c r="A100" s="40">
        <v>50</v>
      </c>
      <c r="B100" s="143" t="s">
        <v>128</v>
      </c>
      <c r="C100" s="122" t="s">
        <v>118</v>
      </c>
      <c r="D100" s="73" t="s">
        <v>117</v>
      </c>
      <c r="E100" s="73" t="s">
        <v>122</v>
      </c>
      <c r="F100" s="75">
        <v>15</v>
      </c>
      <c r="G100" s="75">
        <v>0</v>
      </c>
      <c r="H100" s="75">
        <v>25</v>
      </c>
      <c r="I100" s="76">
        <v>1</v>
      </c>
      <c r="J100" s="37"/>
      <c r="K100" s="38"/>
      <c r="L100" s="39"/>
      <c r="M100" s="37">
        <v>15</v>
      </c>
      <c r="N100" s="38"/>
      <c r="O100" s="39">
        <v>1</v>
      </c>
      <c r="P100" s="105"/>
      <c r="Q100" s="73"/>
      <c r="R100" s="102"/>
      <c r="S100" s="105"/>
      <c r="T100" s="73"/>
      <c r="U100" s="103"/>
      <c r="V100" s="104"/>
      <c r="W100" s="73"/>
      <c r="X100" s="102"/>
      <c r="Y100" s="105"/>
      <c r="Z100" s="73"/>
      <c r="AA100" s="103"/>
      <c r="AB100" s="68"/>
      <c r="AC100" s="68"/>
      <c r="AD100" s="68"/>
    </row>
    <row r="101" spans="1:30" s="79" customFormat="1" ht="14.25">
      <c r="A101" s="40">
        <v>51</v>
      </c>
      <c r="B101" s="146" t="s">
        <v>129</v>
      </c>
      <c r="C101" s="122" t="s">
        <v>118</v>
      </c>
      <c r="D101" s="73" t="s">
        <v>117</v>
      </c>
      <c r="E101" s="73" t="s">
        <v>122</v>
      </c>
      <c r="F101" s="75">
        <v>15</v>
      </c>
      <c r="G101" s="75">
        <v>0</v>
      </c>
      <c r="H101" s="75">
        <v>25</v>
      </c>
      <c r="I101" s="76">
        <v>1</v>
      </c>
      <c r="J101" s="37"/>
      <c r="K101" s="38"/>
      <c r="L101" s="39"/>
      <c r="M101" s="37"/>
      <c r="N101" s="38"/>
      <c r="O101" s="39"/>
      <c r="P101" s="105">
        <v>15</v>
      </c>
      <c r="Q101" s="73"/>
      <c r="R101" s="102">
        <v>1</v>
      </c>
      <c r="S101" s="105"/>
      <c r="T101" s="73"/>
      <c r="U101" s="103"/>
      <c r="V101" s="104"/>
      <c r="W101" s="73"/>
      <c r="X101" s="102"/>
      <c r="Y101" s="105"/>
      <c r="Z101" s="73"/>
      <c r="AA101" s="103"/>
      <c r="AB101" s="68"/>
      <c r="AC101" s="68"/>
      <c r="AD101" s="68"/>
    </row>
    <row r="102" spans="1:30" s="79" customFormat="1" ht="14.25">
      <c r="A102" s="40">
        <v>52</v>
      </c>
      <c r="B102" s="146" t="s">
        <v>129</v>
      </c>
      <c r="C102" s="122" t="s">
        <v>118</v>
      </c>
      <c r="D102" s="73" t="s">
        <v>117</v>
      </c>
      <c r="E102" s="73" t="s">
        <v>122</v>
      </c>
      <c r="F102" s="75">
        <v>15</v>
      </c>
      <c r="G102" s="75">
        <v>0</v>
      </c>
      <c r="H102" s="75">
        <v>25</v>
      </c>
      <c r="I102" s="76">
        <v>1</v>
      </c>
      <c r="J102" s="37"/>
      <c r="K102" s="38"/>
      <c r="L102" s="39"/>
      <c r="M102" s="37"/>
      <c r="N102" s="38"/>
      <c r="O102" s="39"/>
      <c r="P102" s="105">
        <v>15</v>
      </c>
      <c r="Q102" s="73"/>
      <c r="R102" s="102">
        <v>1</v>
      </c>
      <c r="S102" s="105"/>
      <c r="T102" s="73"/>
      <c r="U102" s="103"/>
      <c r="V102" s="104"/>
      <c r="W102" s="73"/>
      <c r="X102" s="102"/>
      <c r="Y102" s="105"/>
      <c r="Z102" s="73"/>
      <c r="AA102" s="103"/>
      <c r="AB102" s="68"/>
      <c r="AC102" s="68"/>
      <c r="AD102" s="68"/>
    </row>
    <row r="103" spans="1:30" s="79" customFormat="1" ht="14.25">
      <c r="A103" s="40">
        <v>53</v>
      </c>
      <c r="B103" s="146" t="s">
        <v>130</v>
      </c>
      <c r="C103" s="122" t="s">
        <v>118</v>
      </c>
      <c r="D103" s="73" t="s">
        <v>117</v>
      </c>
      <c r="E103" s="73" t="s">
        <v>122</v>
      </c>
      <c r="F103" s="75">
        <v>15</v>
      </c>
      <c r="G103" s="75">
        <v>0</v>
      </c>
      <c r="H103" s="75">
        <v>25</v>
      </c>
      <c r="I103" s="76">
        <v>1</v>
      </c>
      <c r="J103" s="37"/>
      <c r="K103" s="38"/>
      <c r="L103" s="39"/>
      <c r="M103" s="37"/>
      <c r="N103" s="38"/>
      <c r="O103" s="39"/>
      <c r="P103" s="105"/>
      <c r="Q103" s="73"/>
      <c r="R103" s="102"/>
      <c r="S103" s="105">
        <v>15</v>
      </c>
      <c r="T103" s="73"/>
      <c r="U103" s="103">
        <v>1</v>
      </c>
      <c r="V103" s="104"/>
      <c r="W103" s="73"/>
      <c r="X103" s="102"/>
      <c r="Y103" s="105"/>
      <c r="Z103" s="73"/>
      <c r="AA103" s="103"/>
      <c r="AB103" s="68"/>
      <c r="AC103" s="68"/>
      <c r="AD103" s="68"/>
    </row>
    <row r="104" spans="1:31" s="79" customFormat="1" ht="14.25">
      <c r="A104" s="40">
        <v>54</v>
      </c>
      <c r="B104" s="146" t="s">
        <v>130</v>
      </c>
      <c r="C104" s="122" t="s">
        <v>118</v>
      </c>
      <c r="D104" s="73" t="s">
        <v>117</v>
      </c>
      <c r="E104" s="73" t="s">
        <v>122</v>
      </c>
      <c r="F104" s="75">
        <v>15</v>
      </c>
      <c r="G104" s="75">
        <v>0</v>
      </c>
      <c r="H104" s="75">
        <v>25</v>
      </c>
      <c r="I104" s="76">
        <v>1</v>
      </c>
      <c r="J104" s="37"/>
      <c r="K104" s="38"/>
      <c r="L104" s="39"/>
      <c r="M104" s="37"/>
      <c r="N104" s="38"/>
      <c r="O104" s="39"/>
      <c r="P104" s="105"/>
      <c r="Q104" s="73"/>
      <c r="R104" s="102"/>
      <c r="S104" s="105">
        <v>15</v>
      </c>
      <c r="T104" s="73"/>
      <c r="U104" s="103">
        <v>1</v>
      </c>
      <c r="V104" s="104"/>
      <c r="W104" s="73"/>
      <c r="X104" s="102"/>
      <c r="Y104" s="105"/>
      <c r="Z104" s="73"/>
      <c r="AA104" s="103"/>
      <c r="AB104" s="68"/>
      <c r="AC104" s="68"/>
      <c r="AD104" s="68"/>
      <c r="AE104" s="80"/>
    </row>
    <row r="105" spans="1:31" s="121" customFormat="1" ht="14.25">
      <c r="A105" s="116" t="s">
        <v>113</v>
      </c>
      <c r="B105" s="118" t="s">
        <v>114</v>
      </c>
      <c r="C105" s="119"/>
      <c r="D105" s="119"/>
      <c r="E105" s="120"/>
      <c r="F105" s="69">
        <f>F106</f>
        <v>375</v>
      </c>
      <c r="G105" s="69">
        <f>G106</f>
        <v>375</v>
      </c>
      <c r="H105" s="69">
        <f>H106</f>
        <v>500</v>
      </c>
      <c r="I105" s="116">
        <f>I106</f>
        <v>20</v>
      </c>
      <c r="J105" s="123">
        <f aca="true" t="shared" si="9" ref="J105:AA105">SUM(J106:J106)</f>
        <v>0</v>
      </c>
      <c r="K105" s="69">
        <f t="shared" si="9"/>
        <v>0</v>
      </c>
      <c r="L105" s="124">
        <f t="shared" si="9"/>
        <v>0</v>
      </c>
      <c r="M105" s="123">
        <f t="shared" si="9"/>
        <v>0</v>
      </c>
      <c r="N105" s="69">
        <f t="shared" si="9"/>
        <v>0</v>
      </c>
      <c r="O105" s="124">
        <f t="shared" si="9"/>
        <v>0</v>
      </c>
      <c r="P105" s="125">
        <f t="shared" si="9"/>
        <v>0</v>
      </c>
      <c r="Q105" s="126">
        <f t="shared" si="9"/>
        <v>0</v>
      </c>
      <c r="R105" s="127">
        <f t="shared" si="9"/>
        <v>0</v>
      </c>
      <c r="S105" s="123">
        <f t="shared" si="9"/>
        <v>0</v>
      </c>
      <c r="T105" s="69">
        <f t="shared" si="9"/>
        <v>0</v>
      </c>
      <c r="U105" s="124">
        <f t="shared" si="9"/>
        <v>0</v>
      </c>
      <c r="V105" s="117">
        <f t="shared" si="9"/>
        <v>0</v>
      </c>
      <c r="W105" s="69">
        <f t="shared" si="9"/>
        <v>0</v>
      </c>
      <c r="X105" s="116">
        <f t="shared" si="9"/>
        <v>0</v>
      </c>
      <c r="Y105" s="123">
        <f t="shared" si="9"/>
        <v>0</v>
      </c>
      <c r="Z105" s="69">
        <f t="shared" si="9"/>
        <v>375</v>
      </c>
      <c r="AA105" s="124">
        <f t="shared" si="9"/>
        <v>20</v>
      </c>
      <c r="AB105" s="68"/>
      <c r="AC105" s="68"/>
      <c r="AD105" s="68"/>
      <c r="AE105" s="80"/>
    </row>
    <row r="106" spans="1:31" s="79" customFormat="1" ht="14.25">
      <c r="A106" s="40">
        <v>55</v>
      </c>
      <c r="B106" s="147" t="s">
        <v>115</v>
      </c>
      <c r="C106" s="122" t="s">
        <v>118</v>
      </c>
      <c r="D106" s="73" t="s">
        <v>119</v>
      </c>
      <c r="E106" s="73" t="s">
        <v>120</v>
      </c>
      <c r="F106" s="75">
        <v>375</v>
      </c>
      <c r="G106" s="75">
        <v>375</v>
      </c>
      <c r="H106" s="75">
        <v>500</v>
      </c>
      <c r="I106" s="76">
        <v>20</v>
      </c>
      <c r="J106" s="37"/>
      <c r="K106" s="38"/>
      <c r="L106" s="39"/>
      <c r="M106" s="37"/>
      <c r="N106" s="38"/>
      <c r="O106" s="39"/>
      <c r="P106" s="55"/>
      <c r="Q106" s="56"/>
      <c r="R106" s="57"/>
      <c r="S106" s="105"/>
      <c r="T106" s="73"/>
      <c r="U106" s="103"/>
      <c r="V106" s="104"/>
      <c r="W106" s="73"/>
      <c r="X106" s="102"/>
      <c r="Y106" s="105"/>
      <c r="Z106" s="73">
        <v>375</v>
      </c>
      <c r="AA106" s="103">
        <v>20</v>
      </c>
      <c r="AB106" s="68"/>
      <c r="AC106" s="68"/>
      <c r="AD106" s="68"/>
      <c r="AE106" s="80"/>
    </row>
    <row r="107" spans="1:31" s="121" customFormat="1" ht="14.25">
      <c r="A107" s="116" t="s">
        <v>113</v>
      </c>
      <c r="B107" s="118" t="s">
        <v>116</v>
      </c>
      <c r="C107" s="119"/>
      <c r="D107" s="119"/>
      <c r="E107" s="120"/>
      <c r="F107" s="69">
        <f>F108</f>
        <v>4</v>
      </c>
      <c r="G107" s="69">
        <f>G108</f>
        <v>4</v>
      </c>
      <c r="H107" s="69">
        <f>H108</f>
        <v>0</v>
      </c>
      <c r="I107" s="116">
        <f>I108</f>
        <v>0</v>
      </c>
      <c r="J107" s="123">
        <f aca="true" t="shared" si="10" ref="J107:AA107">SUM(J108:J108)</f>
        <v>0</v>
      </c>
      <c r="K107" s="69">
        <f t="shared" si="10"/>
        <v>4</v>
      </c>
      <c r="L107" s="124">
        <f t="shared" si="10"/>
        <v>0</v>
      </c>
      <c r="M107" s="123">
        <f t="shared" si="10"/>
        <v>0</v>
      </c>
      <c r="N107" s="69">
        <f t="shared" si="10"/>
        <v>0</v>
      </c>
      <c r="O107" s="124">
        <f t="shared" si="10"/>
        <v>0</v>
      </c>
      <c r="P107" s="125">
        <f t="shared" si="10"/>
        <v>0</v>
      </c>
      <c r="Q107" s="126">
        <f t="shared" si="10"/>
        <v>0</v>
      </c>
      <c r="R107" s="127">
        <f t="shared" si="10"/>
        <v>0</v>
      </c>
      <c r="S107" s="123">
        <f t="shared" si="10"/>
        <v>0</v>
      </c>
      <c r="T107" s="69">
        <f t="shared" si="10"/>
        <v>0</v>
      </c>
      <c r="U107" s="124">
        <f t="shared" si="10"/>
        <v>0</v>
      </c>
      <c r="V107" s="117">
        <f t="shared" si="10"/>
        <v>0</v>
      </c>
      <c r="W107" s="69">
        <f t="shared" si="10"/>
        <v>0</v>
      </c>
      <c r="X107" s="116">
        <f t="shared" si="10"/>
        <v>0</v>
      </c>
      <c r="Y107" s="123">
        <f t="shared" si="10"/>
        <v>0</v>
      </c>
      <c r="Z107" s="69">
        <f t="shared" si="10"/>
        <v>0</v>
      </c>
      <c r="AA107" s="124">
        <f t="shared" si="10"/>
        <v>0</v>
      </c>
      <c r="AB107" s="68"/>
      <c r="AC107" s="68"/>
      <c r="AD107" s="68"/>
      <c r="AE107" s="80"/>
    </row>
    <row r="108" spans="1:31" s="79" customFormat="1" ht="15" thickBot="1">
      <c r="A108" s="40">
        <v>56</v>
      </c>
      <c r="B108" s="147" t="s">
        <v>140</v>
      </c>
      <c r="C108" s="73" t="s">
        <v>117</v>
      </c>
      <c r="D108" s="73" t="s">
        <v>119</v>
      </c>
      <c r="E108" s="73" t="s">
        <v>120</v>
      </c>
      <c r="F108" s="75">
        <v>4</v>
      </c>
      <c r="G108" s="75">
        <v>4</v>
      </c>
      <c r="H108" s="75">
        <f>I108</f>
        <v>0</v>
      </c>
      <c r="I108" s="76">
        <v>0</v>
      </c>
      <c r="J108" s="37"/>
      <c r="K108" s="38">
        <v>4</v>
      </c>
      <c r="L108" s="39">
        <v>0</v>
      </c>
      <c r="M108" s="37"/>
      <c r="N108" s="38"/>
      <c r="O108" s="39"/>
      <c r="P108" s="55"/>
      <c r="Q108" s="56"/>
      <c r="R108" s="57"/>
      <c r="S108" s="105"/>
      <c r="T108" s="73"/>
      <c r="U108" s="103"/>
      <c r="V108" s="104"/>
      <c r="W108" s="73"/>
      <c r="X108" s="102"/>
      <c r="Y108" s="105"/>
      <c r="Z108" s="73"/>
      <c r="AA108" s="103"/>
      <c r="AB108" s="68"/>
      <c r="AC108" s="68"/>
      <c r="AD108" s="68"/>
      <c r="AE108" s="80"/>
    </row>
    <row r="109" spans="1:30" s="81" customFormat="1" ht="15" thickBot="1">
      <c r="A109" s="201" t="s">
        <v>39</v>
      </c>
      <c r="B109" s="202"/>
      <c r="C109" s="202"/>
      <c r="D109" s="202"/>
      <c r="E109" s="203"/>
      <c r="F109" s="82">
        <f>SUM(F22+F28+F30+F62+F98+F105+F107)</f>
        <v>2009</v>
      </c>
      <c r="G109" s="82">
        <f>SUM(G22+G28+G30+G62+G98+G105+G107)</f>
        <v>1336</v>
      </c>
      <c r="H109" s="82">
        <f>SUM(H22+H28+H30+H62+H98+H105+H107)</f>
        <v>4500</v>
      </c>
      <c r="I109" s="83">
        <f>SUM(I22+I28+I30+I62+I98+I105+I107)</f>
        <v>180</v>
      </c>
      <c r="J109" s="58">
        <f>J22+J28+J30+J62+J98+J105+J107</f>
        <v>210</v>
      </c>
      <c r="K109" s="58">
        <f>K22+K28+K30+K62+K98+K107</f>
        <v>109</v>
      </c>
      <c r="L109" s="58">
        <f aca="true" t="shared" si="11" ref="L109:Y109">L22+L28+L30+L62+L98</f>
        <v>31</v>
      </c>
      <c r="M109" s="58">
        <f t="shared" si="11"/>
        <v>120</v>
      </c>
      <c r="N109" s="58">
        <f t="shared" si="11"/>
        <v>195</v>
      </c>
      <c r="O109" s="58">
        <f t="shared" si="11"/>
        <v>29</v>
      </c>
      <c r="P109" s="58">
        <f t="shared" si="11"/>
        <v>120</v>
      </c>
      <c r="Q109" s="58">
        <f t="shared" si="11"/>
        <v>180</v>
      </c>
      <c r="R109" s="58">
        <f t="shared" si="11"/>
        <v>30</v>
      </c>
      <c r="S109" s="58">
        <f t="shared" si="11"/>
        <v>118</v>
      </c>
      <c r="T109" s="58">
        <f t="shared" si="11"/>
        <v>227</v>
      </c>
      <c r="U109" s="58">
        <f t="shared" si="11"/>
        <v>30</v>
      </c>
      <c r="V109" s="58">
        <f t="shared" si="11"/>
        <v>75</v>
      </c>
      <c r="W109" s="58">
        <f t="shared" si="11"/>
        <v>220</v>
      </c>
      <c r="X109" s="58">
        <f t="shared" si="11"/>
        <v>30</v>
      </c>
      <c r="Y109" s="58">
        <f t="shared" si="11"/>
        <v>0</v>
      </c>
      <c r="Z109" s="58">
        <f>Z22+Z28+Z30+Z62+Z98+Z105</f>
        <v>435</v>
      </c>
      <c r="AA109" s="58">
        <f>AA22+AA28+AA30+AA62+AA98+AA105</f>
        <v>30</v>
      </c>
      <c r="AB109" s="99">
        <f>J109+M109+P109+S109+V109+Y109</f>
        <v>643</v>
      </c>
      <c r="AC109" s="99">
        <f>K109+N109+Q109+T109+W109+Z109</f>
        <v>1366</v>
      </c>
      <c r="AD109" s="99">
        <f>L109+O109+R109+U109+X109+AA109</f>
        <v>180</v>
      </c>
    </row>
    <row r="110" spans="1:30" s="81" customFormat="1" ht="15" thickBot="1">
      <c r="A110" s="198"/>
      <c r="B110" s="198"/>
      <c r="C110" s="53"/>
      <c r="D110" s="53"/>
      <c r="E110" s="53"/>
      <c r="F110" s="204" t="s">
        <v>38</v>
      </c>
      <c r="G110" s="204"/>
      <c r="H110" s="204"/>
      <c r="I110" s="204"/>
      <c r="J110" s="199">
        <f>J109+K109</f>
        <v>319</v>
      </c>
      <c r="K110" s="200"/>
      <c r="L110" s="52"/>
      <c r="M110" s="199">
        <f>M109+N109</f>
        <v>315</v>
      </c>
      <c r="N110" s="200"/>
      <c r="O110" s="52"/>
      <c r="P110" s="199">
        <f>P109+Q109</f>
        <v>300</v>
      </c>
      <c r="Q110" s="200"/>
      <c r="R110" s="52"/>
      <c r="S110" s="199">
        <f>S109+T109</f>
        <v>345</v>
      </c>
      <c r="T110" s="200"/>
      <c r="U110" s="52"/>
      <c r="V110" s="199">
        <f>V109+W109</f>
        <v>295</v>
      </c>
      <c r="W110" s="200"/>
      <c r="X110" s="52"/>
      <c r="Y110" s="199">
        <f>Y109+Z109</f>
        <v>435</v>
      </c>
      <c r="Z110" s="200"/>
      <c r="AA110" s="52"/>
      <c r="AB110" s="196">
        <f>J110+M110+P110+S110+V110+Y110</f>
        <v>2009</v>
      </c>
      <c r="AC110" s="197"/>
      <c r="AD110" s="84"/>
    </row>
    <row r="111" spans="1:27" s="81" customFormat="1" ht="14.25">
      <c r="A111" s="85"/>
      <c r="B111" s="85"/>
      <c r="C111" s="85"/>
      <c r="D111" s="85"/>
      <c r="E111" s="86"/>
      <c r="F111" s="87"/>
      <c r="G111" s="8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</row>
    <row r="112" spans="1:27" s="81" customFormat="1" ht="14.25">
      <c r="A112" s="86"/>
      <c r="B112" s="89"/>
      <c r="C112" s="85"/>
      <c r="D112" s="85"/>
      <c r="E112" s="86"/>
      <c r="F112" s="87"/>
      <c r="G112" s="8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</row>
    <row r="113" spans="1:27" s="81" customFormat="1" ht="14.25">
      <c r="A113" s="86"/>
      <c r="B113" s="89"/>
      <c r="C113" s="85"/>
      <c r="D113" s="85"/>
      <c r="E113" s="86"/>
      <c r="F113" s="87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1" customFormat="1" ht="14.25">
      <c r="A114" s="86"/>
      <c r="B114" s="89"/>
      <c r="C114" s="85"/>
      <c r="D114" s="85"/>
      <c r="E114" s="86"/>
      <c r="F114" s="87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1" customFormat="1" ht="14.25">
      <c r="A115" s="86"/>
      <c r="B115" s="89"/>
      <c r="C115" s="85"/>
      <c r="D115" s="85"/>
      <c r="E115" s="86"/>
      <c r="F115" s="8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1" customFormat="1" ht="14.25">
      <c r="A116" s="86"/>
      <c r="B116" s="89"/>
      <c r="C116" s="85"/>
      <c r="D116" s="85"/>
      <c r="E116" s="86"/>
      <c r="F116" s="87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1" customFormat="1" ht="14.25">
      <c r="A117" s="86"/>
      <c r="B117" s="89"/>
      <c r="C117" s="89"/>
      <c r="D117" s="89"/>
      <c r="E117" s="86"/>
      <c r="F117" s="90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81" customFormat="1" ht="14.25">
      <c r="A118" s="86"/>
      <c r="B118" s="89"/>
      <c r="C118" s="85"/>
      <c r="D118" s="85"/>
      <c r="E118" s="86"/>
      <c r="F118" s="87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</row>
    <row r="119" spans="1:27" s="81" customFormat="1" ht="14.25">
      <c r="A119" s="86"/>
      <c r="B119" s="85"/>
      <c r="C119" s="85"/>
      <c r="D119" s="85"/>
      <c r="E119" s="86"/>
      <c r="F119" s="91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</row>
    <row r="120" spans="1:27" s="81" customFormat="1" ht="14.25">
      <c r="A120" s="86"/>
      <c r="B120" s="89"/>
      <c r="C120" s="85"/>
      <c r="D120" s="85"/>
      <c r="E120" s="86"/>
      <c r="F120" s="87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</row>
    <row r="121" spans="1:27" s="81" customFormat="1" ht="14.25">
      <c r="A121" s="86"/>
      <c r="B121" s="92"/>
      <c r="C121" s="85"/>
      <c r="D121" s="85"/>
      <c r="E121" s="86"/>
      <c r="F121" s="87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33" s="81" customFormat="1" ht="14.25">
      <c r="A122" s="86"/>
      <c r="B122" s="89"/>
      <c r="C122" s="85"/>
      <c r="D122" s="85"/>
      <c r="E122" s="86"/>
      <c r="F122" s="87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93"/>
      <c r="AC122" s="93"/>
      <c r="AD122" s="93"/>
      <c r="AE122" s="93"/>
      <c r="AF122" s="93"/>
      <c r="AG122" s="93"/>
    </row>
    <row r="123" spans="1:37" s="79" customFormat="1" ht="14.25">
      <c r="A123" s="86"/>
      <c r="B123" s="89"/>
      <c r="C123" s="85"/>
      <c r="D123" s="85"/>
      <c r="E123" s="86"/>
      <c r="F123" s="87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94"/>
      <c r="AC123" s="94"/>
      <c r="AD123" s="94"/>
      <c r="AE123" s="94"/>
      <c r="AF123" s="94"/>
      <c r="AG123" s="94"/>
      <c r="AH123" s="95"/>
      <c r="AI123" s="95"/>
      <c r="AJ123" s="95"/>
      <c r="AK123" s="95"/>
    </row>
    <row r="124" spans="1:33" s="79" customFormat="1" ht="14.25">
      <c r="A124" s="86"/>
      <c r="B124" s="92"/>
      <c r="C124" s="85"/>
      <c r="D124" s="85"/>
      <c r="E124" s="86"/>
      <c r="F124" s="87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94"/>
      <c r="AC124" s="94"/>
      <c r="AD124" s="94"/>
      <c r="AE124" s="94"/>
      <c r="AF124" s="94"/>
      <c r="AG124" s="94"/>
    </row>
    <row r="125" spans="1:33" s="79" customFormat="1" ht="14.25">
      <c r="A125" s="86"/>
      <c r="B125" s="89"/>
      <c r="C125" s="89"/>
      <c r="D125" s="89"/>
      <c r="E125" s="86"/>
      <c r="F125" s="91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94"/>
      <c r="AC125" s="94"/>
      <c r="AD125" s="94"/>
      <c r="AE125" s="94"/>
      <c r="AF125" s="94"/>
      <c r="AG125" s="94"/>
    </row>
    <row r="126" spans="1:33" s="81" customFormat="1" ht="14.25">
      <c r="A126" s="86"/>
      <c r="B126" s="85"/>
      <c r="C126" s="85"/>
      <c r="D126" s="85"/>
      <c r="E126" s="86"/>
      <c r="F126" s="91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93"/>
      <c r="AC126" s="93"/>
      <c r="AD126" s="93"/>
      <c r="AE126" s="93"/>
      <c r="AF126" s="93"/>
      <c r="AG126" s="93"/>
    </row>
    <row r="127" spans="1:33" s="81" customFormat="1" ht="14.25">
      <c r="A127" s="86"/>
      <c r="B127" s="89"/>
      <c r="C127" s="89"/>
      <c r="D127" s="89"/>
      <c r="E127" s="86"/>
      <c r="F127" s="91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93"/>
      <c r="AC127" s="93"/>
      <c r="AD127" s="93"/>
      <c r="AE127" s="93"/>
      <c r="AF127" s="93"/>
      <c r="AG127" s="93"/>
    </row>
    <row r="128" spans="1:33" s="81" customFormat="1" ht="14.25">
      <c r="A128" s="86"/>
      <c r="B128" s="85"/>
      <c r="C128" s="86"/>
      <c r="D128" s="86"/>
      <c r="E128" s="86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93"/>
      <c r="AC128" s="93"/>
      <c r="AD128" s="93"/>
      <c r="AE128" s="93"/>
      <c r="AF128" s="93"/>
      <c r="AG128" s="93"/>
    </row>
    <row r="129" spans="1:33" s="81" customFormat="1" ht="14.25">
      <c r="A129" s="86"/>
      <c r="B129" s="85"/>
      <c r="C129" s="86"/>
      <c r="D129" s="86"/>
      <c r="E129" s="86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93"/>
      <c r="AC129" s="93"/>
      <c r="AD129" s="93"/>
      <c r="AE129" s="93"/>
      <c r="AF129" s="93"/>
      <c r="AG129" s="93"/>
    </row>
    <row r="130" spans="1:33" s="81" customFormat="1" ht="14.25">
      <c r="A130" s="86"/>
      <c r="B130" s="96"/>
      <c r="C130" s="86"/>
      <c r="D130" s="86"/>
      <c r="E130" s="86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93"/>
      <c r="AC130" s="93"/>
      <c r="AD130" s="93"/>
      <c r="AE130" s="93"/>
      <c r="AF130" s="93"/>
      <c r="AG130" s="93"/>
    </row>
    <row r="131" spans="1:33" s="81" customFormat="1" ht="14.25">
      <c r="A131" s="86"/>
      <c r="B131" s="85"/>
      <c r="C131" s="86"/>
      <c r="D131" s="86"/>
      <c r="E131" s="86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97"/>
      <c r="AC131" s="97"/>
      <c r="AD131" s="97"/>
      <c r="AE131" s="97"/>
      <c r="AF131" s="97"/>
      <c r="AG131" s="97"/>
    </row>
    <row r="132" spans="1:33" s="81" customFormat="1" ht="14.25">
      <c r="A132" s="86"/>
      <c r="B132" s="85"/>
      <c r="C132" s="86"/>
      <c r="D132" s="86"/>
      <c r="E132" s="86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97"/>
      <c r="AC132" s="97"/>
      <c r="AD132" s="97"/>
      <c r="AE132" s="97"/>
      <c r="AF132" s="97"/>
      <c r="AG132" s="97"/>
    </row>
    <row r="133" spans="1:33" s="81" customFormat="1" ht="14.25">
      <c r="A133" s="86"/>
      <c r="B133" s="85"/>
      <c r="C133" s="86"/>
      <c r="D133" s="86"/>
      <c r="E133" s="86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7"/>
      <c r="AC133" s="97"/>
      <c r="AD133" s="97"/>
      <c r="AE133" s="97"/>
      <c r="AF133" s="97"/>
      <c r="AG133" s="97"/>
    </row>
    <row r="134" spans="1:33" s="81" customFormat="1" ht="14.25">
      <c r="A134" s="98"/>
      <c r="B134" s="95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7"/>
      <c r="AC134" s="97"/>
      <c r="AD134" s="97"/>
      <c r="AE134" s="97"/>
      <c r="AF134" s="97"/>
      <c r="AG134" s="97"/>
    </row>
    <row r="135" spans="1:33" s="81" customFormat="1" ht="14.25">
      <c r="A135" s="53"/>
      <c r="B135" s="79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7"/>
      <c r="AC135" s="97"/>
      <c r="AD135" s="97"/>
      <c r="AE135" s="97"/>
      <c r="AF135" s="97"/>
      <c r="AG135" s="97"/>
    </row>
    <row r="136" spans="1:33" s="81" customFormat="1" ht="14.25">
      <c r="A136" s="53"/>
      <c r="B136" s="79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7"/>
      <c r="AC136" s="97"/>
      <c r="AD136" s="97"/>
      <c r="AE136" s="97"/>
      <c r="AF136" s="97"/>
      <c r="AG136" s="97"/>
    </row>
    <row r="137" spans="1:33" s="81" customFormat="1" ht="14.25">
      <c r="A137" s="53"/>
      <c r="B137" s="79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7"/>
      <c r="AC137" s="97"/>
      <c r="AD137" s="97"/>
      <c r="AE137" s="97"/>
      <c r="AF137" s="97"/>
      <c r="AG137" s="97"/>
    </row>
    <row r="138" spans="1:33" s="81" customFormat="1" ht="14.25">
      <c r="A138" s="53"/>
      <c r="B138" s="79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7"/>
      <c r="AC138" s="97"/>
      <c r="AD138" s="97"/>
      <c r="AE138" s="97"/>
      <c r="AF138" s="97"/>
      <c r="AG138" s="97"/>
    </row>
    <row r="139" spans="1:33" s="81" customFormat="1" ht="14.25">
      <c r="A139" s="53"/>
      <c r="B139" s="79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7"/>
      <c r="AC139" s="97"/>
      <c r="AD139" s="97"/>
      <c r="AE139" s="97"/>
      <c r="AF139" s="97"/>
      <c r="AG139" s="97"/>
    </row>
    <row r="140" spans="1:33" s="81" customFormat="1" ht="14.25">
      <c r="A140" s="53"/>
      <c r="B140" s="79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7"/>
      <c r="AC140" s="97"/>
      <c r="AD140" s="97"/>
      <c r="AE140" s="97"/>
      <c r="AF140" s="97"/>
      <c r="AG140" s="97"/>
    </row>
    <row r="141" spans="1:33" s="81" customFormat="1" ht="14.25">
      <c r="A141" s="53"/>
      <c r="B141" s="79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7"/>
      <c r="AC141" s="97"/>
      <c r="AD141" s="97"/>
      <c r="AE141" s="97"/>
      <c r="AF141" s="97"/>
      <c r="AG141" s="97"/>
    </row>
    <row r="142" spans="1:33" s="81" customFormat="1" ht="14.25">
      <c r="A142" s="53"/>
      <c r="B142" s="79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7"/>
      <c r="AC142" s="97"/>
      <c r="AD142" s="97"/>
      <c r="AE142" s="97"/>
      <c r="AF142" s="97"/>
      <c r="AG142" s="97"/>
    </row>
    <row r="143" spans="1:33" s="81" customFormat="1" ht="14.25">
      <c r="A143" s="53"/>
      <c r="B143" s="79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7"/>
      <c r="AC143" s="97"/>
      <c r="AD143" s="97"/>
      <c r="AE143" s="97"/>
      <c r="AF143" s="97"/>
      <c r="AG143" s="97"/>
    </row>
    <row r="144" spans="1:33" s="81" customFormat="1" ht="14.25">
      <c r="A144" s="53"/>
      <c r="B144" s="79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7"/>
      <c r="AC144" s="97"/>
      <c r="AD144" s="97"/>
      <c r="AE144" s="97"/>
      <c r="AF144" s="97"/>
      <c r="AG144" s="97"/>
    </row>
    <row r="145" spans="1:33" s="81" customFormat="1" ht="14.25">
      <c r="A145" s="53"/>
      <c r="B145" s="79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7"/>
      <c r="AC145" s="97"/>
      <c r="AD145" s="97"/>
      <c r="AE145" s="97"/>
      <c r="AF145" s="97"/>
      <c r="AG145" s="97"/>
    </row>
    <row r="146" spans="1:33" s="81" customFormat="1" ht="14.25">
      <c r="A146" s="53"/>
      <c r="B146" s="79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7"/>
      <c r="AC146" s="97"/>
      <c r="AD146" s="97"/>
      <c r="AE146" s="97"/>
      <c r="AF146" s="97"/>
      <c r="AG146" s="97"/>
    </row>
    <row r="147" spans="1:33" s="81" customFormat="1" ht="14.25">
      <c r="A147" s="53"/>
      <c r="B147" s="79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7"/>
      <c r="AC147" s="97"/>
      <c r="AD147" s="97"/>
      <c r="AE147" s="97"/>
      <c r="AF147" s="97"/>
      <c r="AG147" s="97"/>
    </row>
    <row r="148" spans="1:33" s="81" customFormat="1" ht="14.25">
      <c r="A148" s="53"/>
      <c r="B148" s="79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7"/>
      <c r="AC148" s="97"/>
      <c r="AD148" s="97"/>
      <c r="AE148" s="97"/>
      <c r="AF148" s="97"/>
      <c r="AG148" s="97"/>
    </row>
    <row r="149" spans="1:33" s="81" customFormat="1" ht="14.25">
      <c r="A149" s="53"/>
      <c r="B149" s="79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7"/>
      <c r="AC149" s="97"/>
      <c r="AD149" s="97"/>
      <c r="AE149" s="97"/>
      <c r="AF149" s="97"/>
      <c r="AG149" s="97"/>
    </row>
    <row r="150" spans="1:33" s="81" customFormat="1" ht="14.25">
      <c r="A150" s="53"/>
      <c r="B150" s="79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7"/>
      <c r="AC150" s="97"/>
      <c r="AD150" s="97"/>
      <c r="AE150" s="97"/>
      <c r="AF150" s="97"/>
      <c r="AG150" s="97"/>
    </row>
    <row r="151" spans="1:33" s="81" customFormat="1" ht="14.25">
      <c r="A151" s="53"/>
      <c r="B151" s="79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7"/>
      <c r="AC151" s="97"/>
      <c r="AD151" s="97"/>
      <c r="AE151" s="97"/>
      <c r="AF151" s="97"/>
      <c r="AG151" s="97"/>
    </row>
    <row r="152" spans="1:33" s="81" customFormat="1" ht="14.25">
      <c r="A152" s="53"/>
      <c r="B152" s="79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7"/>
      <c r="AC152" s="97"/>
      <c r="AD152" s="97"/>
      <c r="AE152" s="97"/>
      <c r="AF152" s="97"/>
      <c r="AG152" s="97"/>
    </row>
    <row r="153" spans="1:33" s="81" customFormat="1" ht="14.25">
      <c r="A153" s="53"/>
      <c r="B153" s="79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7"/>
      <c r="AC153" s="97"/>
      <c r="AD153" s="97"/>
      <c r="AE153" s="97"/>
      <c r="AF153" s="97"/>
      <c r="AG153" s="97"/>
    </row>
    <row r="154" spans="1:33" s="81" customFormat="1" ht="14.25">
      <c r="A154" s="53"/>
      <c r="B154" s="79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7"/>
      <c r="AC154" s="97"/>
      <c r="AD154" s="97"/>
      <c r="AE154" s="97"/>
      <c r="AF154" s="97"/>
      <c r="AG154" s="97"/>
    </row>
    <row r="155" spans="1:33" s="81" customFormat="1" ht="14.25">
      <c r="A155" s="53"/>
      <c r="B155" s="79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7"/>
      <c r="AC155" s="97"/>
      <c r="AD155" s="97"/>
      <c r="AE155" s="97"/>
      <c r="AF155" s="97"/>
      <c r="AG155" s="97"/>
    </row>
    <row r="156" spans="1:33" s="81" customFormat="1" ht="14.25">
      <c r="A156" s="53"/>
      <c r="B156" s="79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7"/>
      <c r="AC156" s="97"/>
      <c r="AD156" s="97"/>
      <c r="AE156" s="97"/>
      <c r="AF156" s="97"/>
      <c r="AG156" s="97"/>
    </row>
    <row r="157" spans="1:33" s="81" customFormat="1" ht="14.25">
      <c r="A157" s="53"/>
      <c r="B157" s="79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7"/>
      <c r="AC157" s="97"/>
      <c r="AD157" s="97"/>
      <c r="AE157" s="97"/>
      <c r="AF157" s="97"/>
      <c r="AG157" s="97"/>
    </row>
    <row r="158" spans="1:33" s="81" customFormat="1" ht="14.25">
      <c r="A158" s="53"/>
      <c r="B158" s="79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7"/>
      <c r="AC158" s="97"/>
      <c r="AD158" s="97"/>
      <c r="AE158" s="97"/>
      <c r="AF158" s="97"/>
      <c r="AG158" s="97"/>
    </row>
    <row r="159" spans="1:33" s="81" customFormat="1" ht="14.25">
      <c r="A159" s="53"/>
      <c r="B159" s="79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7"/>
      <c r="AC159" s="97"/>
      <c r="AD159" s="97"/>
      <c r="AE159" s="97"/>
      <c r="AF159" s="97"/>
      <c r="AG159" s="97"/>
    </row>
    <row r="160" spans="1:33" s="81" customFormat="1" ht="14.25">
      <c r="A160" s="53"/>
      <c r="B160" s="79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7"/>
      <c r="AC160" s="97"/>
      <c r="AD160" s="97"/>
      <c r="AE160" s="97"/>
      <c r="AF160" s="97"/>
      <c r="AG160" s="97"/>
    </row>
    <row r="161" spans="3:33" ht="14.25"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6"/>
      <c r="AC161" s="26"/>
      <c r="AD161" s="26"/>
      <c r="AE161" s="26"/>
      <c r="AF161" s="26"/>
      <c r="AG161" s="26"/>
    </row>
    <row r="162" spans="3:33" ht="14.25"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6"/>
      <c r="AC162" s="26"/>
      <c r="AD162" s="26"/>
      <c r="AE162" s="26"/>
      <c r="AF162" s="26"/>
      <c r="AG162" s="26"/>
    </row>
    <row r="163" spans="3:33" ht="14.25"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6"/>
      <c r="AC163" s="26"/>
      <c r="AD163" s="26"/>
      <c r="AE163" s="26"/>
      <c r="AF163" s="26"/>
      <c r="AG163" s="26"/>
    </row>
    <row r="164" spans="3:33" ht="14.25"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6"/>
      <c r="AC164" s="26"/>
      <c r="AD164" s="26"/>
      <c r="AE164" s="26"/>
      <c r="AF164" s="26"/>
      <c r="AG164" s="26"/>
    </row>
    <row r="165" spans="3:33" ht="14.25"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6"/>
      <c r="AC165" s="26"/>
      <c r="AD165" s="26"/>
      <c r="AE165" s="26"/>
      <c r="AF165" s="26"/>
      <c r="AG165" s="26"/>
    </row>
    <row r="166" spans="3:33" ht="14.25"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6"/>
      <c r="AC166" s="26"/>
      <c r="AD166" s="26"/>
      <c r="AE166" s="26"/>
      <c r="AF166" s="26"/>
      <c r="AG166" s="26"/>
    </row>
    <row r="167" spans="3:33" ht="14.25"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6"/>
      <c r="AC167" s="26"/>
      <c r="AD167" s="26"/>
      <c r="AE167" s="26"/>
      <c r="AF167" s="26"/>
      <c r="AG167" s="26"/>
    </row>
    <row r="168" spans="3:33" ht="14.25"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6"/>
      <c r="AC168" s="26"/>
      <c r="AD168" s="26"/>
      <c r="AE168" s="26"/>
      <c r="AF168" s="26"/>
      <c r="AG168" s="26"/>
    </row>
    <row r="169" spans="3:33" ht="14.25"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6"/>
      <c r="AC169" s="26"/>
      <c r="AD169" s="26"/>
      <c r="AE169" s="26"/>
      <c r="AF169" s="26"/>
      <c r="AG169" s="26"/>
    </row>
    <row r="170" spans="3:33" ht="14.25"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6"/>
      <c r="AC170" s="26"/>
      <c r="AD170" s="26"/>
      <c r="AE170" s="26"/>
      <c r="AF170" s="26"/>
      <c r="AG170" s="26"/>
    </row>
    <row r="171" spans="3:33" ht="14.25"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6"/>
      <c r="AC171" s="26"/>
      <c r="AD171" s="26"/>
      <c r="AE171" s="26"/>
      <c r="AF171" s="26"/>
      <c r="AG171" s="26"/>
    </row>
    <row r="172" spans="3:33" ht="14.25"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6"/>
      <c r="AC172" s="26"/>
      <c r="AD172" s="26"/>
      <c r="AE172" s="26"/>
      <c r="AF172" s="26"/>
      <c r="AG172" s="26"/>
    </row>
    <row r="173" spans="3:33" ht="14.25"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6"/>
      <c r="AC173" s="26"/>
      <c r="AD173" s="26"/>
      <c r="AE173" s="26"/>
      <c r="AF173" s="26"/>
      <c r="AG173" s="26"/>
    </row>
    <row r="174" spans="3:33" ht="14.25"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6"/>
      <c r="AC174" s="26"/>
      <c r="AD174" s="26"/>
      <c r="AE174" s="26"/>
      <c r="AF174" s="26"/>
      <c r="AG174" s="26"/>
    </row>
    <row r="175" spans="3:33" ht="14.25"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6"/>
      <c r="AC175" s="26"/>
      <c r="AD175" s="26"/>
      <c r="AE175" s="26"/>
      <c r="AF175" s="26"/>
      <c r="AG175" s="26"/>
    </row>
    <row r="176" spans="3:33" ht="14.25"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6"/>
      <c r="AC176" s="26"/>
      <c r="AD176" s="26"/>
      <c r="AE176" s="26"/>
      <c r="AF176" s="26"/>
      <c r="AG176" s="26"/>
    </row>
    <row r="177" spans="3:33" ht="14.25"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6"/>
      <c r="AC177" s="26"/>
      <c r="AD177" s="26"/>
      <c r="AE177" s="26"/>
      <c r="AF177" s="26"/>
      <c r="AG177" s="26"/>
    </row>
    <row r="178" spans="3:33" ht="14.25"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6"/>
      <c r="AE178" s="26"/>
      <c r="AF178" s="26"/>
      <c r="AG178" s="26"/>
    </row>
    <row r="179" spans="3:33" ht="14.25"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6"/>
      <c r="AE179" s="26"/>
      <c r="AF179" s="26"/>
      <c r="AG179" s="26"/>
    </row>
    <row r="180" spans="3:33" ht="14.25"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6"/>
      <c r="AE180" s="26"/>
      <c r="AF180" s="26"/>
      <c r="AG180" s="26"/>
    </row>
    <row r="181" spans="3:33" ht="14.25"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6"/>
      <c r="AE181" s="26"/>
      <c r="AF181" s="26"/>
      <c r="AG181" s="26"/>
    </row>
    <row r="182" spans="10:27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 ht="14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 ht="14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0:27" ht="14.25"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0:27" ht="14.25"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0:27" ht="14.25"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0:27" ht="14.25"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0:27" ht="14.25"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0:27" ht="14.25"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0:27" ht="14.25"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0:27" ht="14.25"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0:27" ht="14.25"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0:27" ht="14.25"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0:27" ht="14.25"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</sheetData>
  <sheetProtection/>
  <mergeCells count="80">
    <mergeCell ref="A30:E30"/>
    <mergeCell ref="C17:AA17"/>
    <mergeCell ref="E18:E21"/>
    <mergeCell ref="Y19:AA19"/>
    <mergeCell ref="P110:Q110"/>
    <mergeCell ref="S110:T110"/>
    <mergeCell ref="V18:AA18"/>
    <mergeCell ref="J19:L19"/>
    <mergeCell ref="P18:U18"/>
    <mergeCell ref="M19:O19"/>
    <mergeCell ref="AB110:AC110"/>
    <mergeCell ref="A110:B110"/>
    <mergeCell ref="Y110:Z110"/>
    <mergeCell ref="V110:W110"/>
    <mergeCell ref="A109:E109"/>
    <mergeCell ref="F110:I110"/>
    <mergeCell ref="J110:K110"/>
    <mergeCell ref="M110:N110"/>
    <mergeCell ref="V7:W7"/>
    <mergeCell ref="V8:W8"/>
    <mergeCell ref="V9:W9"/>
    <mergeCell ref="A98:E98"/>
    <mergeCell ref="C7:M7"/>
    <mergeCell ref="F19:F21"/>
    <mergeCell ref="F18:G18"/>
    <mergeCell ref="A7:B7"/>
    <mergeCell ref="G19:G21"/>
    <mergeCell ref="A28:E28"/>
    <mergeCell ref="O9:U9"/>
    <mergeCell ref="O10:U10"/>
    <mergeCell ref="V19:X19"/>
    <mergeCell ref="S19:U19"/>
    <mergeCell ref="V10:W10"/>
    <mergeCell ref="C9:M9"/>
    <mergeCell ref="P19:R19"/>
    <mergeCell ref="C18:C21"/>
    <mergeCell ref="Y20:Y21"/>
    <mergeCell ref="J20:J21"/>
    <mergeCell ref="M20:M21"/>
    <mergeCell ref="P20:P21"/>
    <mergeCell ref="S20:S21"/>
    <mergeCell ref="L20:L21"/>
    <mergeCell ref="U20:U21"/>
    <mergeCell ref="X20:X21"/>
    <mergeCell ref="A10:B10"/>
    <mergeCell ref="A11:B11"/>
    <mergeCell ref="C11:M11"/>
    <mergeCell ref="C8:M8"/>
    <mergeCell ref="C10:M10"/>
    <mergeCell ref="A13:B13"/>
    <mergeCell ref="AA20:AA21"/>
    <mergeCell ref="A62:E62"/>
    <mergeCell ref="H18:H21"/>
    <mergeCell ref="A18:A21"/>
    <mergeCell ref="B18:B21"/>
    <mergeCell ref="I18:I21"/>
    <mergeCell ref="V20:V21"/>
    <mergeCell ref="O20:O21"/>
    <mergeCell ref="A22:E22"/>
    <mergeCell ref="J18:O18"/>
    <mergeCell ref="C3:M3"/>
    <mergeCell ref="A14:B14"/>
    <mergeCell ref="A15:B15"/>
    <mergeCell ref="A16:B16"/>
    <mergeCell ref="R20:R21"/>
    <mergeCell ref="D18:D21"/>
    <mergeCell ref="O7:U7"/>
    <mergeCell ref="O8:U8"/>
    <mergeCell ref="A8:B8"/>
    <mergeCell ref="A9:B9"/>
    <mergeCell ref="A1:AA1"/>
    <mergeCell ref="A4:B4"/>
    <mergeCell ref="A5:B5"/>
    <mergeCell ref="A6:B6"/>
    <mergeCell ref="C4:M4"/>
    <mergeCell ref="C5:M5"/>
    <mergeCell ref="C6:M6"/>
    <mergeCell ref="A2:B2"/>
    <mergeCell ref="C2:M2"/>
    <mergeCell ref="A3:B3"/>
  </mergeCells>
  <printOptions/>
  <pageMargins left="0.25" right="0.25" top="0.75" bottom="0.75" header="0.3" footer="0.3"/>
  <pageSetup fitToHeight="0" fitToWidth="1" horizontalDpi="600" verticalDpi="600" orientation="landscape" paperSize="9" scale="53" r:id="rId1"/>
  <rowBreaks count="2" manualBreakCount="2">
    <brk id="61" max="29" man="1"/>
    <brk id="11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Joanna Tlałka</cp:lastModifiedBy>
  <cp:lastPrinted>2019-08-09T11:40:05Z</cp:lastPrinted>
  <dcterms:created xsi:type="dcterms:W3CDTF">2009-06-11T13:56:30Z</dcterms:created>
  <dcterms:modified xsi:type="dcterms:W3CDTF">2020-06-29T12:56:21Z</dcterms:modified>
  <cp:category/>
  <cp:version/>
  <cp:contentType/>
  <cp:contentStatus/>
</cp:coreProperties>
</file>