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programu'!$A$1:$X$88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<sst xmlns="http://schemas.openxmlformats.org/spreadsheetml/2006/main" count="277" uniqueCount="113">
  <si>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</si>
  <si>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</si>
  <si>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</si>
  <si>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</si>
  <si>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</si>
  <si>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</si>
  <si>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</si>
  <si>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</si>
  <si>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</si>
  <si>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</si>
  <si>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</si>
  <si>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</si>
  <si>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</si>
  <si>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</si>
  <si>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</si>
  <si>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</si>
  <si>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</si>
  <si>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</si>
  <si>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</si>
  <si>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</si>
  <si>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</si>
  <si>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</si>
  <si>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</si>
  <si>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</si>
  <si>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</si>
  <si>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</si>
  <si>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</si>
  <si>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</si>
  <si>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</si>
  <si>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</si>
  <si>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</si>
  <si>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</si>
  <si>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</si>
  <si>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>Łącznie:</t>
  </si>
  <si>
    <t>Liczba punktów ECTS:</t>
  </si>
  <si>
    <t xml:space="preserve">Wydział: </t>
  </si>
  <si>
    <t xml:space="preserve">Instytut: </t>
  </si>
  <si>
    <t xml:space="preserve">Profil kształcenia: </t>
  </si>
  <si>
    <t xml:space="preserve">Forma studiów: </t>
  </si>
  <si>
    <t>Pedagogiczny</t>
  </si>
  <si>
    <t>Instytut Nauk o Polityce i Administracji</t>
  </si>
  <si>
    <t>Administracja i polityka publiczna</t>
  </si>
  <si>
    <t>Ogólnoakademicki</t>
  </si>
  <si>
    <t>II stopnia</t>
  </si>
  <si>
    <t>English for Politics and Administration</t>
  </si>
  <si>
    <t>System instytucjonalny Unii Europejskiej</t>
  </si>
  <si>
    <t>System prawno- instytucjonalny Kościoła katolickiego</t>
  </si>
  <si>
    <t>Seminarium dyplomowe magisterskie</t>
  </si>
  <si>
    <t>Proseminarium</t>
  </si>
  <si>
    <t>III. MODUŁ KIERUNKOWY</t>
  </si>
  <si>
    <t>Metodologia badań polityk publicznych</t>
  </si>
  <si>
    <t>Polityki publiczne w Polsce</t>
  </si>
  <si>
    <t>Ruchy i organizacje społeczne</t>
  </si>
  <si>
    <t>Prawo konstytucyjne</t>
  </si>
  <si>
    <t>Przemiany ustrojowe Polski po 1989</t>
  </si>
  <si>
    <t>Komunikowanie publiczne</t>
  </si>
  <si>
    <t>Zarządzanie publiczne</t>
  </si>
  <si>
    <t>Zarządzanie projektem</t>
  </si>
  <si>
    <t>Pozyskiwanie  środków z funduszy pomocowych UE</t>
  </si>
  <si>
    <t>Polityka prawa</t>
  </si>
  <si>
    <t>Geografia administracji</t>
  </si>
  <si>
    <t>Prawo zamówień publicznych</t>
  </si>
  <si>
    <t>Prawo administracyjne i postępowanie administracyjne</t>
  </si>
  <si>
    <t>Ustrój administracji rządowej w Polsce</t>
  </si>
  <si>
    <t>Ustrój samorządu terytorialnego w Polsce</t>
  </si>
  <si>
    <t>Finanse samorządu terytorialnego</t>
  </si>
  <si>
    <t>Narzędzia e-administracji</t>
  </si>
  <si>
    <t>Zarządzanie w administracji samorządowej</t>
  </si>
  <si>
    <t>Alternatywne rozwiązywanie sporów</t>
  </si>
  <si>
    <t>Redagowanie dokumentów w administracji samorządowej</t>
  </si>
  <si>
    <t>Planowanie przestrzenne jako polityka publiczna</t>
  </si>
  <si>
    <t>Polityka kulturalna jako polityka publiczna</t>
  </si>
  <si>
    <t>Polityka transportowa jako polityka publiczna</t>
  </si>
  <si>
    <t>Polityka edukacyjna jako polityka publiczna</t>
  </si>
  <si>
    <t>Polityka społeczna jako polityka publiczna</t>
  </si>
  <si>
    <t>VII.</t>
  </si>
  <si>
    <t>Konwersatorium fakultatywne w języku polskim</t>
  </si>
  <si>
    <t>VIII.</t>
  </si>
  <si>
    <t>PRAKTYKA ZAWODOWA</t>
  </si>
  <si>
    <t>IX.</t>
  </si>
  <si>
    <t>MODUŁ UZUPEŁNIAJĄCY</t>
  </si>
  <si>
    <t>Finanse publiczne i system finansowy w gospodarce rynkowej</t>
  </si>
  <si>
    <t>Zarządzanie w administracji rządowej</t>
  </si>
  <si>
    <t>Redagowanie dokumentów w administracji rządowej</t>
  </si>
  <si>
    <t>O</t>
  </si>
  <si>
    <t>F</t>
  </si>
  <si>
    <t>Z</t>
  </si>
  <si>
    <t>K</t>
  </si>
  <si>
    <t>W</t>
  </si>
  <si>
    <t>S</t>
  </si>
  <si>
    <t>W+Ć</t>
  </si>
  <si>
    <t>W+P</t>
  </si>
  <si>
    <t>P</t>
  </si>
  <si>
    <t>Studia niestacjonarne</t>
  </si>
  <si>
    <t xml:space="preserve"> MODUŁ SWOBODNEGO WYBORU</t>
  </si>
  <si>
    <t>V. MODUŁ DO WYBORU - POLITYKI SEKTOROWE</t>
  </si>
  <si>
    <t>IV. MODUŁY ŚCIEŻEK</t>
  </si>
  <si>
    <t>ŚCIEŻKA: Administracja rządowa i tworzenie polityk publicznych</t>
  </si>
  <si>
    <t>ŚCIEŻKA: Administracja samorządowa i rozwój lokalny</t>
  </si>
  <si>
    <t>Szkolenie BHWPiK (kurs e-learningowy)</t>
  </si>
  <si>
    <t>ŚCIEŻKA: Zarządzanie kapitałem ludzkim</t>
  </si>
  <si>
    <t>Strategiczne zarządzanie zasobami ludzkimi</t>
  </si>
  <si>
    <t>Wybrane problemy międzynarodowego zarządzania zasobami ludzkimi</t>
  </si>
  <si>
    <t>Kształtowanie wizerunku pracodawcy</t>
  </si>
  <si>
    <t>Kadra zarządzająca w procesie zarządzania zmianami</t>
  </si>
  <si>
    <t>Współczesny rynek pracy - wymagania pracodawców</t>
  </si>
  <si>
    <t>Coaching i mentoring w zarządzaniu zasobami ludzkimi</t>
  </si>
  <si>
    <t>Kompetencje psychospołeczne menedżerów w zarządzaniu zasobami ludzkimi</t>
  </si>
  <si>
    <t>Obowiązuje studentów rozpoczynających studia od roku akademickiego: 2024/2025</t>
  </si>
  <si>
    <t xml:space="preserve">Przedmiot ogólnouczelniany z zakresu chrześcijańskiej i humanistycznej kultury  </t>
  </si>
  <si>
    <t xml:space="preserve">Przedmiot ogólnouczelniany z zakresu rozwoju osobistego </t>
  </si>
  <si>
    <t>Świat współczesny</t>
  </si>
  <si>
    <t>Administracje specjalne w Polsce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</si>
</sst>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30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1"/>
      <color rgb="FF0070C0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3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8" fillId="35" borderId="11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left"/>
      <protection hidden="1"/>
    </xf>
    <xf numFmtId="0" fontId="30" fillId="34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/>
    </xf>
    <xf numFmtId="0" fontId="28" fillId="34" borderId="19" xfId="0" applyFont="1" applyFill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horizontal="center" vertical="center"/>
    </xf>
    <xf numFmtId="0" fontId="21" fillId="39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1" fillId="37" borderId="0" xfId="0" applyFont="1" applyFill="1" applyAlignment="1">
      <alignment vertical="center"/>
    </xf>
    <xf numFmtId="0" fontId="28" fillId="37" borderId="1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28" fillId="0" borderId="21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8" fillId="0" borderId="13" xfId="0" applyFont="1" applyBorder="1" applyAlignment="1" applyProtection="1">
      <alignment/>
      <protection locked="0"/>
    </xf>
    <xf numFmtId="0" fontId="28" fillId="39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28" fillId="34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vertical="center"/>
    </xf>
    <xf numFmtId="0" fontId="28" fillId="35" borderId="20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39" borderId="13" xfId="0" applyFont="1" applyFill="1" applyBorder="1" applyAlignment="1">
      <alignment/>
    </xf>
    <xf numFmtId="0" fontId="28" fillId="39" borderId="20" xfId="0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39" borderId="13" xfId="0" applyFont="1" applyFill="1" applyBorder="1" applyAlignment="1">
      <alignment horizontal="left"/>
    </xf>
    <xf numFmtId="0" fontId="28" fillId="39" borderId="20" xfId="0" applyFont="1" applyFill="1" applyBorder="1" applyAlignment="1">
      <alignment horizontal="left"/>
    </xf>
    <xf numFmtId="0" fontId="55" fillId="34" borderId="0" xfId="0" applyFont="1" applyFill="1" applyBorder="1" applyAlignment="1" applyProtection="1">
      <alignment horizontal="left"/>
      <protection hidden="1"/>
    </xf>
    <xf numFmtId="0" fontId="29" fillId="34" borderId="10" xfId="0" applyFont="1" applyFill="1" applyBorder="1" applyAlignment="1" applyProtection="1">
      <alignment horizontal="left"/>
      <protection hidden="1"/>
    </xf>
    <xf numFmtId="0" fontId="29" fillId="34" borderId="10" xfId="0" applyFont="1" applyFill="1" applyBorder="1" applyAlignment="1" applyProtection="1">
      <alignment horizontal="left"/>
      <protection hidden="1" locked="0"/>
    </xf>
    <xf numFmtId="0" fontId="22" fillId="34" borderId="10" xfId="0" applyFont="1" applyFill="1" applyBorder="1" applyAlignment="1" applyProtection="1">
      <alignment horizontal="left"/>
      <protection hidden="1"/>
    </xf>
    <xf numFmtId="0" fontId="22" fillId="34" borderId="10" xfId="0" applyFont="1" applyFill="1" applyBorder="1" applyAlignment="1" applyProtection="1">
      <alignment horizontal="left"/>
      <protection hidden="1" locked="0"/>
    </xf>
    <xf numFmtId="0" fontId="29" fillId="34" borderId="10" xfId="0" applyFont="1" applyFill="1" applyBorder="1" applyAlignment="1">
      <alignment horizontal="left"/>
    </xf>
    <xf numFmtId="0" fontId="29" fillId="34" borderId="13" xfId="0" applyFont="1" applyFill="1" applyBorder="1" applyAlignment="1" applyProtection="1">
      <alignment horizontal="center"/>
      <protection hidden="1"/>
    </xf>
    <xf numFmtId="0" fontId="29" fillId="34" borderId="20" xfId="0" applyFont="1" applyFill="1" applyBorder="1" applyAlignment="1" applyProtection="1">
      <alignment horizontal="center"/>
      <protection hidden="1"/>
    </xf>
    <xf numFmtId="0" fontId="28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left"/>
    </xf>
    <xf numFmtId="0" fontId="22" fillId="33" borderId="19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left"/>
    </xf>
    <xf numFmtId="0" fontId="22" fillId="34" borderId="13" xfId="0" applyFont="1" applyFill="1" applyBorder="1" applyAlignment="1" applyProtection="1">
      <alignment horizontal="left"/>
      <protection hidden="1"/>
    </xf>
    <xf numFmtId="0" fontId="22" fillId="34" borderId="19" xfId="0" applyFont="1" applyFill="1" applyBorder="1" applyAlignment="1" applyProtection="1">
      <alignment horizontal="left"/>
      <protection hidden="1"/>
    </xf>
    <xf numFmtId="0" fontId="22" fillId="34" borderId="20" xfId="0" applyFont="1" applyFill="1" applyBorder="1" applyAlignment="1" applyProtection="1">
      <alignment horizontal="left"/>
      <protection hidden="1"/>
    </xf>
    <xf numFmtId="0" fontId="56" fillId="34" borderId="0" xfId="0" applyFont="1" applyFill="1" applyBorder="1" applyAlignment="1">
      <alignment horizontal="left"/>
    </xf>
    <xf numFmtId="0" fontId="22" fillId="38" borderId="15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/>
    </xf>
    <xf numFmtId="0" fontId="22" fillId="38" borderId="27" xfId="0" applyFont="1" applyFill="1" applyBorder="1" applyAlignment="1">
      <alignment horizontal="center"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26" xfId="0" applyFont="1" applyFill="1" applyBorder="1" applyAlignment="1">
      <alignment horizontal="center" vertical="center"/>
    </xf>
    <xf numFmtId="0" fontId="22" fillId="40" borderId="28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41" borderId="15" xfId="0" applyFont="1" applyFill="1" applyBorder="1" applyAlignment="1">
      <alignment horizontal="center" vertical="center"/>
    </xf>
    <xf numFmtId="0" fontId="22" fillId="41" borderId="26" xfId="0" applyFont="1" applyFill="1" applyBorder="1" applyAlignment="1">
      <alignment horizontal="center" vertical="center"/>
    </xf>
    <xf numFmtId="0" fontId="22" fillId="41" borderId="2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42" borderId="15" xfId="0" applyFont="1" applyFill="1" applyBorder="1" applyAlignment="1">
      <alignment horizontal="center" vertical="center"/>
    </xf>
    <xf numFmtId="0" fontId="22" fillId="42" borderId="26" xfId="0" applyFont="1" applyFill="1" applyBorder="1" applyAlignment="1">
      <alignment horizontal="center" vertical="center"/>
    </xf>
    <xf numFmtId="0" fontId="22" fillId="42" borderId="27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center" wrapText="1"/>
    </xf>
    <xf numFmtId="0" fontId="28" fillId="34" borderId="3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4" fillId="0" borderId="35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5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3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34" borderId="13" xfId="0" applyFont="1" applyFill="1" applyBorder="1" applyAlignment="1">
      <alignment/>
    </xf>
    <xf numFmtId="0" fontId="22" fillId="37" borderId="19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5"/>
  <sheetViews>
    <sheetView tabSelected="1" zoomScale="70" zoomScaleNormal="70" zoomScaleSheetLayoutView="100" workbookViewId="0" topLeftCell="A13">
      <selection activeCell="C9" sqref="C9:M9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3984375" style="2" bestFit="1" customWidth="1"/>
    <col min="23" max="23" width="9" style="2" customWidth="1"/>
    <col min="24" max="24" width="12.19921875" style="2" customWidth="1"/>
    <col min="25" max="16384" width="9" style="2" customWidth="1"/>
  </cols>
  <sheetData>
    <row r="1" spans="1:21" s="120" customFormat="1" ht="14.25" customHeight="1">
      <c r="A1" s="130" t="s">
        <v>108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3.5">
      <c r="A2" s="131" t="s">
        <v>35</v>
      </c>
      <c r="B2" s="131"/>
      <c r="C2" s="133" t="s">
        <v>39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9"/>
      <c r="O2" s="9"/>
      <c r="P2" s="12"/>
      <c r="Q2" s="11"/>
      <c r="R2" s="11"/>
      <c r="S2" s="9"/>
      <c r="T2" s="9"/>
      <c r="U2" s="9"/>
    </row>
    <row r="3" spans="1:21" ht="13.5">
      <c r="A3" s="131" t="s">
        <v>36</v>
      </c>
      <c r="B3" s="131"/>
      <c r="C3" s="133" t="s">
        <v>40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9"/>
      <c r="O3" s="9"/>
      <c r="P3" s="11"/>
      <c r="Q3" s="11"/>
      <c r="R3" s="11"/>
      <c r="S3" s="9"/>
      <c r="T3" s="9"/>
      <c r="U3" s="9"/>
    </row>
    <row r="4" spans="1:21" ht="13.5">
      <c r="A4" s="131" t="s">
        <v>0</v>
      </c>
      <c r="B4" s="131"/>
      <c r="C4" s="133" t="s">
        <v>41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1"/>
      <c r="O4" s="9"/>
      <c r="P4" s="13"/>
      <c r="Q4" s="11"/>
      <c r="R4" s="11"/>
      <c r="S4" s="9"/>
      <c r="T4" s="9"/>
      <c r="U4" s="9"/>
    </row>
    <row r="5" spans="1:21" s="3" customFormat="1" ht="13.5">
      <c r="A5" s="132" t="s">
        <v>37</v>
      </c>
      <c r="B5" s="132"/>
      <c r="C5" s="134" t="s">
        <v>42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4"/>
      <c r="O5" s="15"/>
      <c r="P5" s="16"/>
      <c r="Q5" s="15"/>
      <c r="R5" s="14"/>
      <c r="S5" s="15"/>
      <c r="T5" s="15"/>
      <c r="U5" s="15"/>
    </row>
    <row r="6" spans="1:21" ht="13.5">
      <c r="A6" s="131" t="s">
        <v>38</v>
      </c>
      <c r="B6" s="131"/>
      <c r="C6" s="133" t="s">
        <v>93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1"/>
      <c r="O6" s="9"/>
      <c r="P6" s="11"/>
      <c r="Q6" s="11"/>
      <c r="R6" s="11"/>
      <c r="S6" s="9"/>
      <c r="T6" s="9"/>
      <c r="U6" s="9"/>
    </row>
    <row r="7" spans="1:21" ht="13.5">
      <c r="A7" s="131" t="s">
        <v>12</v>
      </c>
      <c r="B7" s="131"/>
      <c r="C7" s="133" t="s">
        <v>43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1"/>
      <c r="O7" s="157"/>
      <c r="P7" s="157"/>
      <c r="Q7" s="157"/>
      <c r="R7" s="157"/>
      <c r="S7" s="157"/>
      <c r="T7" s="157"/>
      <c r="U7" s="157"/>
    </row>
    <row r="8" spans="1:21" ht="13.5">
      <c r="A8" s="131" t="s">
        <v>34</v>
      </c>
      <c r="B8" s="131"/>
      <c r="C8" s="154">
        <v>120</v>
      </c>
      <c r="D8" s="155"/>
      <c r="E8" s="155"/>
      <c r="F8" s="155"/>
      <c r="G8" s="155"/>
      <c r="H8" s="155"/>
      <c r="I8" s="155"/>
      <c r="J8" s="155"/>
      <c r="K8" s="155"/>
      <c r="L8" s="155"/>
      <c r="M8" s="156"/>
      <c r="N8" s="9"/>
      <c r="O8" s="157"/>
      <c r="P8" s="157"/>
      <c r="Q8" s="157"/>
      <c r="R8" s="157"/>
      <c r="S8" s="157"/>
      <c r="T8" s="157"/>
      <c r="U8" s="157"/>
    </row>
    <row r="9" spans="1:21" ht="13.5">
      <c r="A9" s="131" t="s">
        <v>17</v>
      </c>
      <c r="B9" s="131"/>
      <c r="C9" s="133">
        <v>615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1"/>
      <c r="O9" s="157"/>
      <c r="P9" s="157"/>
      <c r="Q9" s="157"/>
      <c r="R9" s="157"/>
      <c r="S9" s="157"/>
      <c r="T9" s="157"/>
      <c r="U9" s="157"/>
    </row>
    <row r="10" spans="1:21" ht="13.5">
      <c r="A10" s="131" t="s">
        <v>16</v>
      </c>
      <c r="B10" s="131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7"/>
      <c r="O10" s="157"/>
      <c r="P10" s="157"/>
      <c r="Q10" s="157"/>
      <c r="R10" s="157"/>
      <c r="S10" s="157"/>
      <c r="T10" s="157"/>
      <c r="U10" s="157"/>
    </row>
    <row r="11" spans="1:21" s="1" customFormat="1" ht="13.5">
      <c r="A11" s="131" t="s">
        <v>21</v>
      </c>
      <c r="B11" s="131"/>
      <c r="C11" s="153">
        <v>3000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7"/>
      <c r="O11" s="9"/>
      <c r="P11" s="9"/>
      <c r="Q11" s="11"/>
      <c r="R11" s="11"/>
      <c r="S11" s="9"/>
      <c r="T11" s="9"/>
      <c r="U11" s="9"/>
    </row>
    <row r="12" spans="1:21" ht="13.5">
      <c r="A12" s="48"/>
      <c r="B12" s="18"/>
      <c r="C12" s="10"/>
      <c r="D12" s="10"/>
      <c r="E12" s="10"/>
      <c r="F12" s="49"/>
      <c r="G12" s="49"/>
      <c r="H12" s="49"/>
      <c r="I12" s="50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3.5">
      <c r="A13" s="136" t="s">
        <v>15</v>
      </c>
      <c r="B13" s="137"/>
      <c r="C13" s="20"/>
      <c r="D13" s="20"/>
      <c r="E13" s="20"/>
      <c r="F13" s="49"/>
      <c r="G13" s="49"/>
      <c r="H13" s="49"/>
      <c r="I13" s="50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 ht="13.5">
      <c r="A14" s="135" t="s">
        <v>28</v>
      </c>
      <c r="B14" s="135"/>
      <c r="C14" s="83" t="s">
        <v>25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3.5">
      <c r="A15" s="135" t="s">
        <v>29</v>
      </c>
      <c r="B15" s="135"/>
      <c r="C15" s="83" t="s">
        <v>26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3.5">
      <c r="A16" s="135" t="s">
        <v>30</v>
      </c>
      <c r="B16" s="135"/>
      <c r="C16" s="83" t="s">
        <v>27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4.25" thickBot="1">
      <c r="A17" s="28"/>
      <c r="B17" s="11"/>
      <c r="C17" s="178"/>
      <c r="D17" s="178"/>
      <c r="E17" s="178"/>
      <c r="F17" s="178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1:21" s="4" customFormat="1" ht="27.75" customHeight="1" thickBot="1">
      <c r="A18" s="142" t="s">
        <v>3</v>
      </c>
      <c r="B18" s="145" t="s">
        <v>23</v>
      </c>
      <c r="C18" s="147" t="s">
        <v>14</v>
      </c>
      <c r="D18" s="147" t="s">
        <v>18</v>
      </c>
      <c r="E18" s="147" t="s">
        <v>11</v>
      </c>
      <c r="F18" s="177" t="s">
        <v>20</v>
      </c>
      <c r="G18" s="177"/>
      <c r="H18" s="141" t="s">
        <v>22</v>
      </c>
      <c r="I18" s="146" t="s">
        <v>1</v>
      </c>
      <c r="J18" s="164" t="s">
        <v>4</v>
      </c>
      <c r="K18" s="165"/>
      <c r="L18" s="165"/>
      <c r="M18" s="165"/>
      <c r="N18" s="165"/>
      <c r="O18" s="166"/>
      <c r="P18" s="164" t="s">
        <v>8</v>
      </c>
      <c r="Q18" s="165"/>
      <c r="R18" s="165"/>
      <c r="S18" s="165"/>
      <c r="T18" s="165"/>
      <c r="U18" s="172"/>
    </row>
    <row r="19" spans="1:21" s="4" customFormat="1" ht="14.25" thickBot="1">
      <c r="A19" s="143"/>
      <c r="B19" s="145"/>
      <c r="C19" s="147"/>
      <c r="D19" s="147"/>
      <c r="E19" s="147"/>
      <c r="F19" s="141" t="s">
        <v>24</v>
      </c>
      <c r="G19" s="141" t="s">
        <v>13</v>
      </c>
      <c r="H19" s="141"/>
      <c r="I19" s="146"/>
      <c r="J19" s="169" t="s">
        <v>5</v>
      </c>
      <c r="K19" s="170"/>
      <c r="L19" s="171"/>
      <c r="M19" s="173" t="s">
        <v>7</v>
      </c>
      <c r="N19" s="174"/>
      <c r="O19" s="175"/>
      <c r="P19" s="161" t="s">
        <v>9</v>
      </c>
      <c r="Q19" s="162"/>
      <c r="R19" s="163"/>
      <c r="S19" s="158" t="s">
        <v>10</v>
      </c>
      <c r="T19" s="159"/>
      <c r="U19" s="160"/>
    </row>
    <row r="20" spans="1:21" s="4" customFormat="1" ht="13.5">
      <c r="A20" s="143"/>
      <c r="B20" s="145"/>
      <c r="C20" s="147"/>
      <c r="D20" s="147"/>
      <c r="E20" s="147"/>
      <c r="F20" s="141"/>
      <c r="G20" s="141"/>
      <c r="H20" s="141"/>
      <c r="I20" s="146"/>
      <c r="J20" s="148" t="s">
        <v>2</v>
      </c>
      <c r="K20" s="29" t="s">
        <v>6</v>
      </c>
      <c r="L20" s="138" t="s">
        <v>1</v>
      </c>
      <c r="M20" s="148" t="s">
        <v>2</v>
      </c>
      <c r="N20" s="29" t="s">
        <v>6</v>
      </c>
      <c r="O20" s="138" t="s">
        <v>1</v>
      </c>
      <c r="P20" s="148" t="s">
        <v>2</v>
      </c>
      <c r="Q20" s="29" t="s">
        <v>6</v>
      </c>
      <c r="R20" s="167" t="s">
        <v>1</v>
      </c>
      <c r="S20" s="148" t="s">
        <v>2</v>
      </c>
      <c r="T20" s="29" t="s">
        <v>6</v>
      </c>
      <c r="U20" s="138" t="s">
        <v>1</v>
      </c>
    </row>
    <row r="21" spans="1:21" s="4" customFormat="1" ht="13.5">
      <c r="A21" s="144"/>
      <c r="B21" s="145"/>
      <c r="C21" s="147"/>
      <c r="D21" s="147"/>
      <c r="E21" s="147"/>
      <c r="F21" s="141"/>
      <c r="G21" s="141"/>
      <c r="H21" s="141"/>
      <c r="I21" s="146"/>
      <c r="J21" s="149"/>
      <c r="K21" s="27" t="s">
        <v>19</v>
      </c>
      <c r="L21" s="139"/>
      <c r="M21" s="149"/>
      <c r="N21" s="27" t="s">
        <v>19</v>
      </c>
      <c r="O21" s="139"/>
      <c r="P21" s="149"/>
      <c r="Q21" s="27" t="s">
        <v>19</v>
      </c>
      <c r="R21" s="168"/>
      <c r="S21" s="149"/>
      <c r="T21" s="27" t="s">
        <v>19</v>
      </c>
      <c r="U21" s="139"/>
    </row>
    <row r="22" spans="1:21" s="4" customFormat="1" ht="13.5">
      <c r="A22" s="150" t="s">
        <v>32</v>
      </c>
      <c r="B22" s="151"/>
      <c r="C22" s="151"/>
      <c r="D22" s="151"/>
      <c r="E22" s="152"/>
      <c r="F22" s="6">
        <f>SUM(F23:F27)</f>
        <v>90</v>
      </c>
      <c r="G22" s="6">
        <f aca="true" t="shared" si="0" ref="G22:U22">SUM(G23:G27)</f>
        <v>36</v>
      </c>
      <c r="H22" s="6">
        <f>SUM(H23:H27)</f>
        <v>375</v>
      </c>
      <c r="I22" s="24">
        <f t="shared" si="0"/>
        <v>15</v>
      </c>
      <c r="J22" s="7">
        <f>SUM(J23:J27)</f>
        <v>27</v>
      </c>
      <c r="K22" s="6">
        <f t="shared" si="0"/>
        <v>18</v>
      </c>
      <c r="L22" s="8">
        <f t="shared" si="0"/>
        <v>7</v>
      </c>
      <c r="M22" s="7">
        <f t="shared" si="0"/>
        <v>9</v>
      </c>
      <c r="N22" s="6">
        <f t="shared" si="0"/>
        <v>18</v>
      </c>
      <c r="O22" s="8">
        <f t="shared" si="0"/>
        <v>5</v>
      </c>
      <c r="P22" s="8">
        <f t="shared" si="0"/>
        <v>18</v>
      </c>
      <c r="Q22" s="8">
        <f t="shared" si="0"/>
        <v>0</v>
      </c>
      <c r="R22" s="8">
        <f t="shared" si="0"/>
        <v>3</v>
      </c>
      <c r="S22" s="8">
        <f t="shared" si="0"/>
        <v>0</v>
      </c>
      <c r="T22" s="8">
        <f t="shared" si="0"/>
        <v>0</v>
      </c>
      <c r="U22" s="8">
        <f t="shared" si="0"/>
        <v>0</v>
      </c>
    </row>
    <row r="23" spans="1:21" s="60" customFormat="1" ht="13.5">
      <c r="A23" s="37">
        <v>1</v>
      </c>
      <c r="B23" s="104" t="s">
        <v>44</v>
      </c>
      <c r="C23" s="55" t="s">
        <v>84</v>
      </c>
      <c r="D23" s="55" t="s">
        <v>84</v>
      </c>
      <c r="E23" s="55" t="s">
        <v>87</v>
      </c>
      <c r="F23" s="57">
        <v>36</v>
      </c>
      <c r="G23" s="57">
        <v>36</v>
      </c>
      <c r="H23" s="57">
        <v>150</v>
      </c>
      <c r="I23" s="58">
        <v>6</v>
      </c>
      <c r="J23" s="47"/>
      <c r="K23" s="37">
        <v>18</v>
      </c>
      <c r="L23" s="38">
        <v>3</v>
      </c>
      <c r="M23" s="59"/>
      <c r="N23" s="37">
        <v>18</v>
      </c>
      <c r="O23" s="38">
        <v>3</v>
      </c>
      <c r="P23" s="53"/>
      <c r="Q23" s="55"/>
      <c r="R23" s="56"/>
      <c r="S23" s="53"/>
      <c r="T23" s="55"/>
      <c r="U23" s="54"/>
    </row>
    <row r="24" spans="1:21" s="60" customFormat="1" ht="13.5">
      <c r="A24" s="37">
        <v>2</v>
      </c>
      <c r="B24" s="104" t="s">
        <v>45</v>
      </c>
      <c r="C24" s="55" t="s">
        <v>84</v>
      </c>
      <c r="D24" s="55" t="s">
        <v>84</v>
      </c>
      <c r="E24" s="55" t="s">
        <v>88</v>
      </c>
      <c r="F24" s="57">
        <v>18</v>
      </c>
      <c r="G24" s="57">
        <v>0</v>
      </c>
      <c r="H24" s="57">
        <v>50</v>
      </c>
      <c r="I24" s="58">
        <v>2</v>
      </c>
      <c r="J24" s="47">
        <v>18</v>
      </c>
      <c r="K24" s="37"/>
      <c r="L24" s="38">
        <v>2</v>
      </c>
      <c r="M24" s="47"/>
      <c r="N24" s="37"/>
      <c r="O24" s="38"/>
      <c r="P24" s="53"/>
      <c r="Q24" s="55"/>
      <c r="R24" s="56"/>
      <c r="S24" s="53"/>
      <c r="T24" s="55"/>
      <c r="U24" s="54"/>
    </row>
    <row r="25" spans="1:21" s="60" customFormat="1" ht="12" customHeight="1">
      <c r="A25" s="37">
        <v>3</v>
      </c>
      <c r="B25" s="104" t="s">
        <v>46</v>
      </c>
      <c r="C25" s="55" t="s">
        <v>84</v>
      </c>
      <c r="D25" s="55" t="s">
        <v>84</v>
      </c>
      <c r="E25" s="55" t="s">
        <v>88</v>
      </c>
      <c r="F25" s="57">
        <v>18</v>
      </c>
      <c r="G25" s="57">
        <v>0</v>
      </c>
      <c r="H25" s="57">
        <v>75</v>
      </c>
      <c r="I25" s="58">
        <v>3</v>
      </c>
      <c r="J25" s="47"/>
      <c r="K25" s="37"/>
      <c r="L25" s="38"/>
      <c r="M25" s="47"/>
      <c r="N25" s="37"/>
      <c r="O25" s="38"/>
      <c r="P25" s="87">
        <v>18</v>
      </c>
      <c r="Q25" s="55"/>
      <c r="R25" s="85">
        <v>3</v>
      </c>
      <c r="S25" s="87"/>
      <c r="T25" s="55"/>
      <c r="U25" s="86"/>
    </row>
    <row r="26" spans="1:24" s="121" customFormat="1" ht="13.5">
      <c r="A26" s="37">
        <v>4</v>
      </c>
      <c r="B26" s="193" t="s">
        <v>109</v>
      </c>
      <c r="C26" s="55" t="s">
        <v>85</v>
      </c>
      <c r="D26" s="55" t="s">
        <v>84</v>
      </c>
      <c r="E26" s="55" t="s">
        <v>88</v>
      </c>
      <c r="F26" s="57">
        <v>9</v>
      </c>
      <c r="G26" s="57">
        <v>0</v>
      </c>
      <c r="H26" s="57">
        <v>50</v>
      </c>
      <c r="I26" s="58">
        <v>2</v>
      </c>
      <c r="J26" s="47">
        <v>9</v>
      </c>
      <c r="K26" s="37"/>
      <c r="L26" s="38">
        <v>2</v>
      </c>
      <c r="M26" s="47"/>
      <c r="N26" s="37"/>
      <c r="O26" s="38"/>
      <c r="P26" s="125"/>
      <c r="Q26" s="55"/>
      <c r="R26" s="127"/>
      <c r="S26" s="125"/>
      <c r="T26" s="55"/>
      <c r="U26" s="126"/>
      <c r="V26" s="194"/>
      <c r="W26" s="195"/>
      <c r="X26" s="195"/>
    </row>
    <row r="27" spans="1:24" s="121" customFormat="1" ht="13.5">
      <c r="A27" s="37">
        <v>5</v>
      </c>
      <c r="B27" s="193" t="s">
        <v>110</v>
      </c>
      <c r="C27" s="55" t="s">
        <v>85</v>
      </c>
      <c r="D27" s="55" t="s">
        <v>84</v>
      </c>
      <c r="E27" s="55" t="s">
        <v>88</v>
      </c>
      <c r="F27" s="57">
        <v>9</v>
      </c>
      <c r="G27" s="57">
        <v>0</v>
      </c>
      <c r="H27" s="57">
        <v>50</v>
      </c>
      <c r="I27" s="58">
        <v>2</v>
      </c>
      <c r="J27" s="47"/>
      <c r="K27" s="37"/>
      <c r="L27" s="38"/>
      <c r="M27" s="59">
        <v>9</v>
      </c>
      <c r="N27" s="37"/>
      <c r="O27" s="38">
        <v>2</v>
      </c>
      <c r="P27" s="125"/>
      <c r="Q27" s="55"/>
      <c r="R27" s="127"/>
      <c r="S27" s="125"/>
      <c r="T27" s="55"/>
      <c r="U27" s="126"/>
      <c r="V27" s="194"/>
      <c r="W27" s="195"/>
      <c r="X27" s="195"/>
    </row>
    <row r="28" spans="1:21" s="61" customFormat="1" ht="13.5">
      <c r="A28" s="140" t="s">
        <v>31</v>
      </c>
      <c r="B28" s="140"/>
      <c r="C28" s="140"/>
      <c r="D28" s="140"/>
      <c r="E28" s="140"/>
      <c r="F28" s="40">
        <f>SUM(F29:F30)</f>
        <v>99</v>
      </c>
      <c r="G28" s="40">
        <f>SUM(G30:G30)</f>
        <v>9</v>
      </c>
      <c r="H28" s="40">
        <f>SUM(H29:H30)</f>
        <v>500</v>
      </c>
      <c r="I28" s="42">
        <f>SUM(I29:I30)</f>
        <v>20</v>
      </c>
      <c r="J28" s="39">
        <f>SUM(J29:J30)</f>
        <v>0</v>
      </c>
      <c r="K28" s="40">
        <f aca="true" t="shared" si="1" ref="K28:U28">SUM(K29:K30)</f>
        <v>9</v>
      </c>
      <c r="L28" s="41">
        <f t="shared" si="1"/>
        <v>2</v>
      </c>
      <c r="M28" s="39">
        <f t="shared" si="1"/>
        <v>0</v>
      </c>
      <c r="N28" s="40">
        <f t="shared" si="1"/>
        <v>30</v>
      </c>
      <c r="O28" s="41">
        <f t="shared" si="1"/>
        <v>2</v>
      </c>
      <c r="P28" s="39">
        <f t="shared" si="1"/>
        <v>0</v>
      </c>
      <c r="Q28" s="40">
        <f t="shared" si="1"/>
        <v>30</v>
      </c>
      <c r="R28" s="42">
        <f t="shared" si="1"/>
        <v>5</v>
      </c>
      <c r="S28" s="39">
        <f t="shared" si="1"/>
        <v>0</v>
      </c>
      <c r="T28" s="40">
        <f t="shared" si="1"/>
        <v>30</v>
      </c>
      <c r="U28" s="41">
        <f t="shared" si="1"/>
        <v>11</v>
      </c>
    </row>
    <row r="29" spans="1:21" s="62" customFormat="1" ht="13.5">
      <c r="A29" s="37">
        <v>6</v>
      </c>
      <c r="B29" s="105" t="s">
        <v>47</v>
      </c>
      <c r="C29" s="37" t="s">
        <v>85</v>
      </c>
      <c r="D29" s="37" t="s">
        <v>86</v>
      </c>
      <c r="E29" s="37" t="s">
        <v>89</v>
      </c>
      <c r="F29" s="57">
        <v>90</v>
      </c>
      <c r="G29" s="57">
        <v>90</v>
      </c>
      <c r="H29" s="57">
        <v>450</v>
      </c>
      <c r="I29" s="58">
        <v>18</v>
      </c>
      <c r="J29" s="47"/>
      <c r="K29" s="37"/>
      <c r="L29" s="38"/>
      <c r="M29" s="47"/>
      <c r="N29" s="37">
        <v>30</v>
      </c>
      <c r="O29" s="38">
        <v>2</v>
      </c>
      <c r="P29" s="47"/>
      <c r="Q29" s="37">
        <v>30</v>
      </c>
      <c r="R29" s="46">
        <v>5</v>
      </c>
      <c r="S29" s="47"/>
      <c r="T29" s="37">
        <v>30</v>
      </c>
      <c r="U29" s="38">
        <v>11</v>
      </c>
    </row>
    <row r="30" spans="1:24" s="61" customFormat="1" ht="13.5">
      <c r="A30" s="55">
        <v>7</v>
      </c>
      <c r="B30" s="106" t="s">
        <v>48</v>
      </c>
      <c r="C30" s="63" t="s">
        <v>85</v>
      </c>
      <c r="D30" s="63" t="s">
        <v>86</v>
      </c>
      <c r="E30" s="55" t="s">
        <v>89</v>
      </c>
      <c r="F30" s="57">
        <v>9</v>
      </c>
      <c r="G30" s="57">
        <v>9</v>
      </c>
      <c r="H30" s="57">
        <v>50</v>
      </c>
      <c r="I30" s="58">
        <v>2</v>
      </c>
      <c r="J30" s="53"/>
      <c r="K30" s="55">
        <v>9</v>
      </c>
      <c r="L30" s="54">
        <v>2</v>
      </c>
      <c r="M30" s="53"/>
      <c r="N30" s="55"/>
      <c r="O30" s="54"/>
      <c r="P30" s="53"/>
      <c r="Q30" s="55"/>
      <c r="R30" s="56"/>
      <c r="S30" s="53"/>
      <c r="T30" s="55"/>
      <c r="U30" s="54"/>
      <c r="V30" s="44"/>
      <c r="W30" s="44"/>
      <c r="X30" s="44"/>
    </row>
    <row r="31" spans="1:24" s="61" customFormat="1" ht="14.25" customHeight="1">
      <c r="A31" s="140" t="s">
        <v>49</v>
      </c>
      <c r="B31" s="140"/>
      <c r="C31" s="140"/>
      <c r="D31" s="140"/>
      <c r="E31" s="140"/>
      <c r="F31" s="31">
        <f>SUM(F32:F45)</f>
        <v>238</v>
      </c>
      <c r="G31" s="31">
        <f aca="true" t="shared" si="2" ref="G31:U31">SUM(G32:G45)</f>
        <v>126</v>
      </c>
      <c r="H31" s="31">
        <f>SUM(H32:H45)</f>
        <v>1225</v>
      </c>
      <c r="I31" s="33">
        <f t="shared" si="2"/>
        <v>49</v>
      </c>
      <c r="J31" s="30">
        <f t="shared" si="2"/>
        <v>45</v>
      </c>
      <c r="K31" s="31">
        <f t="shared" si="2"/>
        <v>55</v>
      </c>
      <c r="L31" s="32">
        <f t="shared" si="2"/>
        <v>22</v>
      </c>
      <c r="M31" s="30">
        <f t="shared" si="2"/>
        <v>55</v>
      </c>
      <c r="N31" s="31">
        <f t="shared" si="2"/>
        <v>39</v>
      </c>
      <c r="O31" s="32">
        <f t="shared" si="2"/>
        <v>19</v>
      </c>
      <c r="P31" s="30">
        <f t="shared" si="2"/>
        <v>12</v>
      </c>
      <c r="Q31" s="31">
        <f t="shared" si="2"/>
        <v>32</v>
      </c>
      <c r="R31" s="33">
        <f t="shared" si="2"/>
        <v>8</v>
      </c>
      <c r="S31" s="30">
        <f t="shared" si="2"/>
        <v>0</v>
      </c>
      <c r="T31" s="31">
        <f t="shared" si="2"/>
        <v>0</v>
      </c>
      <c r="U31" s="32">
        <f t="shared" si="2"/>
        <v>0</v>
      </c>
      <c r="V31" s="44"/>
      <c r="W31" s="44"/>
      <c r="X31" s="44"/>
    </row>
    <row r="32" spans="1:24" s="121" customFormat="1" ht="13.5">
      <c r="A32" s="37">
        <v>8</v>
      </c>
      <c r="B32" s="107" t="s">
        <v>50</v>
      </c>
      <c r="C32" s="55" t="s">
        <v>84</v>
      </c>
      <c r="D32" s="55" t="s">
        <v>84</v>
      </c>
      <c r="E32" s="55" t="s">
        <v>87</v>
      </c>
      <c r="F32" s="57">
        <v>10</v>
      </c>
      <c r="G32" s="57">
        <v>10</v>
      </c>
      <c r="H32" s="57">
        <v>75</v>
      </c>
      <c r="I32" s="58">
        <v>3</v>
      </c>
      <c r="J32" s="125"/>
      <c r="K32" s="55">
        <v>10</v>
      </c>
      <c r="L32" s="126">
        <v>3</v>
      </c>
      <c r="M32" s="125"/>
      <c r="N32" s="55"/>
      <c r="O32" s="126"/>
      <c r="P32" s="125"/>
      <c r="Q32" s="55"/>
      <c r="R32" s="127"/>
      <c r="S32" s="125"/>
      <c r="T32" s="55"/>
      <c r="U32" s="126"/>
      <c r="V32" s="196"/>
      <c r="W32" s="197"/>
      <c r="X32" s="197"/>
    </row>
    <row r="33" spans="1:27" s="121" customFormat="1" ht="13.5">
      <c r="A33" s="37">
        <v>9</v>
      </c>
      <c r="B33" s="108" t="s">
        <v>51</v>
      </c>
      <c r="C33" s="55" t="s">
        <v>84</v>
      </c>
      <c r="D33" s="55" t="s">
        <v>84</v>
      </c>
      <c r="E33" s="55" t="s">
        <v>90</v>
      </c>
      <c r="F33" s="57">
        <v>22</v>
      </c>
      <c r="G33" s="57">
        <v>8</v>
      </c>
      <c r="H33" s="57">
        <v>125</v>
      </c>
      <c r="I33" s="58">
        <v>5</v>
      </c>
      <c r="J33" s="34"/>
      <c r="K33" s="35"/>
      <c r="L33" s="36"/>
      <c r="M33" s="34">
        <v>14</v>
      </c>
      <c r="N33" s="35">
        <v>8</v>
      </c>
      <c r="O33" s="36">
        <v>5</v>
      </c>
      <c r="P33" s="125"/>
      <c r="Q33" s="55"/>
      <c r="R33" s="127"/>
      <c r="S33" s="125"/>
      <c r="T33" s="55"/>
      <c r="U33" s="126"/>
      <c r="V33" s="196"/>
      <c r="W33" s="198"/>
      <c r="X33" s="198"/>
      <c r="Y33" s="198"/>
      <c r="Z33" s="198"/>
      <c r="AA33" s="198"/>
    </row>
    <row r="34" spans="1:24" s="121" customFormat="1" ht="13.5">
      <c r="A34" s="37">
        <v>10</v>
      </c>
      <c r="B34" s="104" t="s">
        <v>52</v>
      </c>
      <c r="C34" s="55" t="s">
        <v>84</v>
      </c>
      <c r="D34" s="55" t="s">
        <v>84</v>
      </c>
      <c r="E34" s="55" t="s">
        <v>90</v>
      </c>
      <c r="F34" s="57">
        <v>18</v>
      </c>
      <c r="G34" s="57">
        <v>9</v>
      </c>
      <c r="H34" s="57">
        <v>100</v>
      </c>
      <c r="I34" s="58">
        <v>4</v>
      </c>
      <c r="J34" s="34">
        <v>9</v>
      </c>
      <c r="K34" s="35">
        <v>9</v>
      </c>
      <c r="L34" s="36">
        <v>4</v>
      </c>
      <c r="M34" s="34"/>
      <c r="N34" s="35"/>
      <c r="O34" s="36"/>
      <c r="P34" s="125"/>
      <c r="Q34" s="55"/>
      <c r="R34" s="127"/>
      <c r="S34" s="125"/>
      <c r="T34" s="55"/>
      <c r="U34" s="126"/>
      <c r="V34" s="123"/>
      <c r="W34" s="123"/>
      <c r="X34" s="123"/>
    </row>
    <row r="35" spans="1:24" s="121" customFormat="1" ht="13.5">
      <c r="A35" s="37">
        <v>11</v>
      </c>
      <c r="B35" s="109" t="s">
        <v>53</v>
      </c>
      <c r="C35" s="55" t="s">
        <v>84</v>
      </c>
      <c r="D35" s="55" t="s">
        <v>84</v>
      </c>
      <c r="E35" s="55" t="s">
        <v>90</v>
      </c>
      <c r="F35" s="57">
        <v>18</v>
      </c>
      <c r="G35" s="57">
        <v>9</v>
      </c>
      <c r="H35" s="57">
        <v>100</v>
      </c>
      <c r="I35" s="58">
        <v>4</v>
      </c>
      <c r="J35" s="34">
        <v>9</v>
      </c>
      <c r="K35" s="35">
        <v>9</v>
      </c>
      <c r="L35" s="36">
        <v>4</v>
      </c>
      <c r="M35" s="34"/>
      <c r="N35" s="35"/>
      <c r="O35" s="36"/>
      <c r="P35" s="125"/>
      <c r="Q35" s="55"/>
      <c r="R35" s="127"/>
      <c r="S35" s="125"/>
      <c r="T35" s="55"/>
      <c r="U35" s="126"/>
      <c r="V35" s="123"/>
      <c r="W35" s="123"/>
      <c r="X35" s="123"/>
    </row>
    <row r="36" spans="1:24" s="121" customFormat="1" ht="13.5">
      <c r="A36" s="37">
        <v>12</v>
      </c>
      <c r="B36" s="107" t="s">
        <v>111</v>
      </c>
      <c r="C36" s="55" t="s">
        <v>84</v>
      </c>
      <c r="D36" s="55" t="s">
        <v>84</v>
      </c>
      <c r="E36" s="123" t="s">
        <v>88</v>
      </c>
      <c r="F36" s="57">
        <v>18</v>
      </c>
      <c r="G36" s="57">
        <v>0</v>
      </c>
      <c r="H36" s="57">
        <v>75</v>
      </c>
      <c r="I36" s="58">
        <v>3</v>
      </c>
      <c r="J36" s="125">
        <v>18</v>
      </c>
      <c r="K36" s="55"/>
      <c r="L36" s="126">
        <v>3</v>
      </c>
      <c r="M36" s="125"/>
      <c r="N36" s="55"/>
      <c r="O36" s="126"/>
      <c r="P36" s="125"/>
      <c r="Q36" s="55"/>
      <c r="R36" s="127"/>
      <c r="S36" s="125"/>
      <c r="T36" s="55"/>
      <c r="U36" s="126"/>
      <c r="V36" s="196"/>
      <c r="W36" s="197"/>
      <c r="X36" s="197"/>
    </row>
    <row r="37" spans="1:24" s="121" customFormat="1" ht="13.5">
      <c r="A37" s="37">
        <v>13</v>
      </c>
      <c r="B37" s="109" t="s">
        <v>54</v>
      </c>
      <c r="C37" s="55" t="s">
        <v>84</v>
      </c>
      <c r="D37" s="55" t="s">
        <v>84</v>
      </c>
      <c r="E37" s="55" t="s">
        <v>88</v>
      </c>
      <c r="F37" s="57">
        <v>18</v>
      </c>
      <c r="G37" s="57">
        <v>0</v>
      </c>
      <c r="H37" s="57">
        <v>75</v>
      </c>
      <c r="I37" s="58">
        <v>3</v>
      </c>
      <c r="J37" s="125"/>
      <c r="K37" s="37"/>
      <c r="L37" s="126"/>
      <c r="M37" s="125">
        <v>18</v>
      </c>
      <c r="N37" s="55"/>
      <c r="O37" s="126">
        <v>3</v>
      </c>
      <c r="P37" s="125"/>
      <c r="Q37" s="55"/>
      <c r="R37" s="127"/>
      <c r="S37" s="125"/>
      <c r="T37" s="55"/>
      <c r="U37" s="126"/>
      <c r="V37" s="123"/>
      <c r="W37" s="123"/>
      <c r="X37" s="123"/>
    </row>
    <row r="38" spans="1:24" s="121" customFormat="1" ht="13.5">
      <c r="A38" s="37">
        <v>14</v>
      </c>
      <c r="B38" s="107" t="s">
        <v>55</v>
      </c>
      <c r="C38" s="55" t="s">
        <v>84</v>
      </c>
      <c r="D38" s="55" t="s">
        <v>84</v>
      </c>
      <c r="E38" s="55" t="s">
        <v>90</v>
      </c>
      <c r="F38" s="57">
        <v>18</v>
      </c>
      <c r="G38" s="57">
        <v>9</v>
      </c>
      <c r="H38" s="57">
        <v>100</v>
      </c>
      <c r="I38" s="58">
        <v>4</v>
      </c>
      <c r="J38" s="125">
        <v>9</v>
      </c>
      <c r="K38" s="37">
        <v>9</v>
      </c>
      <c r="L38" s="126">
        <v>4</v>
      </c>
      <c r="M38" s="125"/>
      <c r="N38" s="55"/>
      <c r="O38" s="126"/>
      <c r="P38" s="125"/>
      <c r="Q38" s="55"/>
      <c r="R38" s="127"/>
      <c r="S38" s="125"/>
      <c r="T38" s="55"/>
      <c r="U38" s="126"/>
      <c r="V38" s="123"/>
      <c r="W38" s="123"/>
      <c r="X38" s="123"/>
    </row>
    <row r="39" spans="1:24" s="121" customFormat="1" ht="13.5">
      <c r="A39" s="37">
        <v>15</v>
      </c>
      <c r="B39" s="107" t="s">
        <v>56</v>
      </c>
      <c r="C39" s="55" t="s">
        <v>84</v>
      </c>
      <c r="D39" s="55" t="s">
        <v>84</v>
      </c>
      <c r="E39" s="55" t="s">
        <v>90</v>
      </c>
      <c r="F39" s="57">
        <v>18</v>
      </c>
      <c r="G39" s="57">
        <v>9</v>
      </c>
      <c r="H39" s="57">
        <v>100</v>
      </c>
      <c r="I39" s="58">
        <v>4</v>
      </c>
      <c r="J39" s="125"/>
      <c r="K39" s="37"/>
      <c r="L39" s="126"/>
      <c r="M39" s="125">
        <v>9</v>
      </c>
      <c r="N39" s="55">
        <v>9</v>
      </c>
      <c r="O39" s="126">
        <v>4</v>
      </c>
      <c r="P39" s="125"/>
      <c r="Q39" s="55"/>
      <c r="R39" s="127"/>
      <c r="S39" s="125"/>
      <c r="T39" s="55"/>
      <c r="U39" s="126"/>
      <c r="V39" s="123"/>
      <c r="W39" s="123"/>
      <c r="X39" s="123"/>
    </row>
    <row r="40" spans="1:24" s="61" customFormat="1" ht="13.5">
      <c r="A40" s="37">
        <v>16</v>
      </c>
      <c r="B40" s="108" t="s">
        <v>57</v>
      </c>
      <c r="C40" s="55" t="s">
        <v>84</v>
      </c>
      <c r="D40" s="55" t="s">
        <v>84</v>
      </c>
      <c r="E40" s="55" t="s">
        <v>87</v>
      </c>
      <c r="F40" s="57">
        <v>18</v>
      </c>
      <c r="G40" s="57">
        <v>18</v>
      </c>
      <c r="H40" s="57">
        <v>100</v>
      </c>
      <c r="I40" s="58">
        <v>4</v>
      </c>
      <c r="J40" s="87"/>
      <c r="K40" s="37">
        <v>18</v>
      </c>
      <c r="L40" s="86">
        <v>4</v>
      </c>
      <c r="M40" s="87"/>
      <c r="N40" s="55"/>
      <c r="O40" s="86"/>
      <c r="P40" s="87"/>
      <c r="Q40" s="55"/>
      <c r="R40" s="85"/>
      <c r="S40" s="87"/>
      <c r="T40" s="55"/>
      <c r="U40" s="86"/>
      <c r="V40" s="44"/>
      <c r="W40" s="44"/>
      <c r="X40" s="44"/>
    </row>
    <row r="41" spans="1:24" s="61" customFormat="1" ht="13.5">
      <c r="A41" s="37">
        <v>17</v>
      </c>
      <c r="B41" s="110" t="s">
        <v>58</v>
      </c>
      <c r="C41" s="55" t="s">
        <v>84</v>
      </c>
      <c r="D41" s="55" t="s">
        <v>84</v>
      </c>
      <c r="E41" s="55" t="s">
        <v>87</v>
      </c>
      <c r="F41" s="57">
        <v>18</v>
      </c>
      <c r="G41" s="57">
        <v>18</v>
      </c>
      <c r="H41" s="57">
        <v>100</v>
      </c>
      <c r="I41" s="58">
        <v>4</v>
      </c>
      <c r="J41" s="53"/>
      <c r="K41" s="55"/>
      <c r="L41" s="54"/>
      <c r="M41" s="53"/>
      <c r="N41" s="55">
        <v>18</v>
      </c>
      <c r="O41" s="54">
        <v>4</v>
      </c>
      <c r="P41" s="53"/>
      <c r="Q41" s="55"/>
      <c r="R41" s="56"/>
      <c r="S41" s="53"/>
      <c r="T41" s="55"/>
      <c r="U41" s="38"/>
      <c r="V41" s="44"/>
      <c r="W41" s="44"/>
      <c r="X41" s="44"/>
    </row>
    <row r="42" spans="1:24" s="61" customFormat="1" ht="13.5">
      <c r="A42" s="37">
        <v>18</v>
      </c>
      <c r="B42" s="110" t="s">
        <v>59</v>
      </c>
      <c r="C42" s="55" t="s">
        <v>84</v>
      </c>
      <c r="D42" s="55" t="s">
        <v>84</v>
      </c>
      <c r="E42" s="55" t="s">
        <v>91</v>
      </c>
      <c r="F42" s="57">
        <v>18</v>
      </c>
      <c r="G42" s="57">
        <v>4</v>
      </c>
      <c r="H42" s="57">
        <v>75</v>
      </c>
      <c r="I42" s="58">
        <v>3</v>
      </c>
      <c r="J42" s="87"/>
      <c r="K42" s="55"/>
      <c r="L42" s="86"/>
      <c r="M42" s="87">
        <v>14</v>
      </c>
      <c r="N42" s="55">
        <v>4</v>
      </c>
      <c r="O42" s="86">
        <v>3</v>
      </c>
      <c r="P42" s="87"/>
      <c r="Q42" s="55"/>
      <c r="R42" s="85"/>
      <c r="S42" s="87"/>
      <c r="T42" s="55"/>
      <c r="U42" s="38"/>
      <c r="V42" s="44"/>
      <c r="W42" s="44"/>
      <c r="X42" s="44"/>
    </row>
    <row r="43" spans="1:24" s="122" customFormat="1" ht="13.5">
      <c r="A43" s="37">
        <v>19</v>
      </c>
      <c r="B43" s="110" t="s">
        <v>60</v>
      </c>
      <c r="C43" s="55" t="s">
        <v>84</v>
      </c>
      <c r="D43" s="55" t="s">
        <v>84</v>
      </c>
      <c r="E43" s="55" t="s">
        <v>88</v>
      </c>
      <c r="F43" s="57">
        <v>12</v>
      </c>
      <c r="G43" s="57">
        <v>0</v>
      </c>
      <c r="H43" s="57">
        <v>50</v>
      </c>
      <c r="I43" s="58">
        <v>2</v>
      </c>
      <c r="J43" s="125"/>
      <c r="K43" s="55"/>
      <c r="L43" s="126"/>
      <c r="M43" s="125"/>
      <c r="N43" s="55"/>
      <c r="O43" s="126"/>
      <c r="P43" s="125">
        <v>12</v>
      </c>
      <c r="Q43" s="55"/>
      <c r="R43" s="127">
        <v>2</v>
      </c>
      <c r="S43" s="125"/>
      <c r="T43" s="55"/>
      <c r="U43" s="38"/>
      <c r="V43" s="189"/>
      <c r="W43" s="190"/>
      <c r="X43" s="190"/>
    </row>
    <row r="44" spans="1:24" s="122" customFormat="1" ht="13.5">
      <c r="A44" s="37">
        <v>20</v>
      </c>
      <c r="B44" s="104" t="s">
        <v>61</v>
      </c>
      <c r="C44" s="55" t="s">
        <v>84</v>
      </c>
      <c r="D44" s="55" t="s">
        <v>84</v>
      </c>
      <c r="E44" s="55" t="s">
        <v>87</v>
      </c>
      <c r="F44" s="57">
        <v>14</v>
      </c>
      <c r="G44" s="57">
        <v>14</v>
      </c>
      <c r="H44" s="57">
        <v>75</v>
      </c>
      <c r="I44" s="58">
        <v>3</v>
      </c>
      <c r="J44" s="125"/>
      <c r="K44" s="55"/>
      <c r="L44" s="126"/>
      <c r="M44" s="125"/>
      <c r="N44" s="55"/>
      <c r="O44" s="126"/>
      <c r="P44" s="125"/>
      <c r="Q44" s="55">
        <v>14</v>
      </c>
      <c r="R44" s="127">
        <v>3</v>
      </c>
      <c r="S44" s="125"/>
      <c r="T44" s="55"/>
      <c r="U44" s="38"/>
      <c r="V44" s="189"/>
      <c r="W44" s="190"/>
      <c r="X44" s="190"/>
    </row>
    <row r="45" spans="1:24" s="121" customFormat="1" ht="13.5">
      <c r="A45" s="37">
        <v>21</v>
      </c>
      <c r="B45" s="104" t="s">
        <v>62</v>
      </c>
      <c r="C45" s="55" t="s">
        <v>84</v>
      </c>
      <c r="D45" s="55" t="s">
        <v>84</v>
      </c>
      <c r="E45" s="55" t="s">
        <v>87</v>
      </c>
      <c r="F45" s="57">
        <v>18</v>
      </c>
      <c r="G45" s="57">
        <v>18</v>
      </c>
      <c r="H45" s="57">
        <v>75</v>
      </c>
      <c r="I45" s="58">
        <v>3</v>
      </c>
      <c r="J45" s="47"/>
      <c r="K45" s="37"/>
      <c r="L45" s="38"/>
      <c r="M45" s="125"/>
      <c r="N45" s="55"/>
      <c r="O45" s="126"/>
      <c r="P45" s="125"/>
      <c r="Q45" s="55">
        <v>18</v>
      </c>
      <c r="R45" s="127">
        <v>3</v>
      </c>
      <c r="S45" s="125"/>
      <c r="T45" s="55"/>
      <c r="U45" s="126"/>
      <c r="V45" s="123"/>
      <c r="W45" s="123"/>
      <c r="X45" s="123"/>
    </row>
    <row r="46" spans="1:24" s="61" customFormat="1" ht="13.5">
      <c r="A46" s="140" t="s">
        <v>96</v>
      </c>
      <c r="B46" s="140"/>
      <c r="C46" s="140"/>
      <c r="D46" s="140"/>
      <c r="E46" s="140"/>
      <c r="F46" s="40">
        <f>SUM(F48:F54)</f>
        <v>100</v>
      </c>
      <c r="G46" s="40">
        <f>SUM(G48:G54)</f>
        <v>54</v>
      </c>
      <c r="H46" s="40">
        <f>SUM(H48:H54)</f>
        <v>450</v>
      </c>
      <c r="I46" s="42">
        <f>SUM(I48:I54)</f>
        <v>18</v>
      </c>
      <c r="J46" s="39">
        <f aca="true" t="shared" si="3" ref="J46:O46">SUM(J47:J62)</f>
        <v>0</v>
      </c>
      <c r="K46" s="40">
        <f t="shared" si="3"/>
        <v>0</v>
      </c>
      <c r="L46" s="41">
        <f t="shared" si="3"/>
        <v>0</v>
      </c>
      <c r="M46" s="39">
        <f t="shared" si="3"/>
        <v>0</v>
      </c>
      <c r="N46" s="40">
        <f t="shared" si="3"/>
        <v>0</v>
      </c>
      <c r="O46" s="41">
        <f t="shared" si="3"/>
        <v>0</v>
      </c>
      <c r="P46" s="39">
        <f aca="true" t="shared" si="4" ref="P46:U46">P47</f>
        <v>18</v>
      </c>
      <c r="Q46" s="40">
        <f t="shared" si="4"/>
        <v>28</v>
      </c>
      <c r="R46" s="42">
        <f t="shared" si="4"/>
        <v>8</v>
      </c>
      <c r="S46" s="39">
        <f t="shared" si="4"/>
        <v>28</v>
      </c>
      <c r="T46" s="40">
        <f t="shared" si="4"/>
        <v>26</v>
      </c>
      <c r="U46" s="41">
        <f t="shared" si="4"/>
        <v>10</v>
      </c>
      <c r="V46" s="44"/>
      <c r="W46" s="44"/>
      <c r="X46" s="44"/>
    </row>
    <row r="47" spans="1:31" s="92" customFormat="1" ht="13.5">
      <c r="A47" s="88"/>
      <c r="B47" s="111" t="s">
        <v>97</v>
      </c>
      <c r="C47" s="117"/>
      <c r="D47" s="88"/>
      <c r="E47" s="88"/>
      <c r="F47" s="88"/>
      <c r="G47" s="88"/>
      <c r="H47" s="88"/>
      <c r="I47" s="89"/>
      <c r="J47" s="90"/>
      <c r="K47" s="88"/>
      <c r="L47" s="91"/>
      <c r="M47" s="90"/>
      <c r="N47" s="88"/>
      <c r="O47" s="91"/>
      <c r="P47" s="90">
        <f aca="true" t="shared" si="5" ref="P47:U47">SUM(P48:P54)</f>
        <v>18</v>
      </c>
      <c r="Q47" s="88">
        <f t="shared" si="5"/>
        <v>28</v>
      </c>
      <c r="R47" s="89">
        <f t="shared" si="5"/>
        <v>8</v>
      </c>
      <c r="S47" s="90">
        <f t="shared" si="5"/>
        <v>28</v>
      </c>
      <c r="T47" s="88">
        <f t="shared" si="5"/>
        <v>26</v>
      </c>
      <c r="U47" s="91">
        <f t="shared" si="5"/>
        <v>10</v>
      </c>
      <c r="V47" s="93"/>
      <c r="W47" s="93"/>
      <c r="X47" s="93"/>
      <c r="Y47" s="94"/>
      <c r="Z47" s="94"/>
      <c r="AA47" s="94"/>
      <c r="AB47" s="94"/>
      <c r="AC47" s="94"/>
      <c r="AD47" s="94"/>
      <c r="AE47" s="94"/>
    </row>
    <row r="48" spans="1:24" s="61" customFormat="1" ht="13.5">
      <c r="A48" s="37">
        <v>22</v>
      </c>
      <c r="B48" s="104" t="s">
        <v>63</v>
      </c>
      <c r="C48" s="55" t="s">
        <v>85</v>
      </c>
      <c r="D48" s="55" t="s">
        <v>84</v>
      </c>
      <c r="E48" s="55" t="s">
        <v>90</v>
      </c>
      <c r="F48" s="57">
        <v>18</v>
      </c>
      <c r="G48" s="57">
        <v>9</v>
      </c>
      <c r="H48" s="57">
        <v>75</v>
      </c>
      <c r="I48" s="58">
        <v>3</v>
      </c>
      <c r="J48" s="34"/>
      <c r="K48" s="35"/>
      <c r="L48" s="36"/>
      <c r="M48" s="34"/>
      <c r="N48" s="35"/>
      <c r="O48" s="36"/>
      <c r="P48" s="125">
        <v>9</v>
      </c>
      <c r="Q48" s="55">
        <v>9</v>
      </c>
      <c r="R48" s="127">
        <v>3</v>
      </c>
      <c r="S48" s="125"/>
      <c r="T48" s="55"/>
      <c r="U48" s="126"/>
      <c r="V48" s="44"/>
      <c r="W48" s="44"/>
      <c r="X48" s="44"/>
    </row>
    <row r="49" spans="1:24" s="61" customFormat="1" ht="13.5">
      <c r="A49" s="37">
        <v>23</v>
      </c>
      <c r="B49" s="104" t="s">
        <v>81</v>
      </c>
      <c r="C49" s="55" t="s">
        <v>85</v>
      </c>
      <c r="D49" s="55" t="s">
        <v>84</v>
      </c>
      <c r="E49" s="55" t="s">
        <v>90</v>
      </c>
      <c r="F49" s="57">
        <v>18</v>
      </c>
      <c r="G49" s="57">
        <v>9</v>
      </c>
      <c r="H49" s="57">
        <v>75</v>
      </c>
      <c r="I49" s="58">
        <v>3</v>
      </c>
      <c r="J49" s="34"/>
      <c r="K49" s="35"/>
      <c r="L49" s="36"/>
      <c r="M49" s="34"/>
      <c r="N49" s="35"/>
      <c r="O49" s="36"/>
      <c r="P49" s="125"/>
      <c r="Q49" s="55"/>
      <c r="R49" s="127"/>
      <c r="S49" s="125">
        <v>9</v>
      </c>
      <c r="T49" s="55">
        <v>9</v>
      </c>
      <c r="U49" s="126">
        <v>3</v>
      </c>
      <c r="V49" s="44"/>
      <c r="W49" s="44"/>
      <c r="X49" s="44"/>
    </row>
    <row r="50" spans="1:24" s="122" customFormat="1" ht="16.5" customHeight="1">
      <c r="A50" s="37">
        <v>24</v>
      </c>
      <c r="B50" s="199" t="s">
        <v>66</v>
      </c>
      <c r="C50" s="55" t="s">
        <v>85</v>
      </c>
      <c r="D50" s="55" t="s">
        <v>84</v>
      </c>
      <c r="E50" s="55" t="s">
        <v>87</v>
      </c>
      <c r="F50" s="57">
        <v>10</v>
      </c>
      <c r="G50" s="57">
        <v>10</v>
      </c>
      <c r="H50" s="57">
        <v>50</v>
      </c>
      <c r="I50" s="58">
        <v>2</v>
      </c>
      <c r="J50" s="34"/>
      <c r="K50" s="35"/>
      <c r="L50" s="36"/>
      <c r="M50" s="34"/>
      <c r="N50" s="35"/>
      <c r="O50" s="36"/>
      <c r="P50" s="125"/>
      <c r="Q50" s="55">
        <v>10</v>
      </c>
      <c r="R50" s="127">
        <v>2</v>
      </c>
      <c r="S50" s="125"/>
      <c r="T50" s="55"/>
      <c r="U50" s="126"/>
      <c r="V50" s="189"/>
      <c r="W50" s="190"/>
      <c r="X50" s="190"/>
    </row>
    <row r="51" spans="1:24" s="61" customFormat="1" ht="13.5">
      <c r="A51" s="37">
        <v>25</v>
      </c>
      <c r="B51" s="104" t="s">
        <v>82</v>
      </c>
      <c r="C51" s="55" t="s">
        <v>85</v>
      </c>
      <c r="D51" s="55" t="s">
        <v>84</v>
      </c>
      <c r="E51" s="55" t="s">
        <v>90</v>
      </c>
      <c r="F51" s="57">
        <v>18</v>
      </c>
      <c r="G51" s="57">
        <v>9</v>
      </c>
      <c r="H51" s="57">
        <v>75</v>
      </c>
      <c r="I51" s="58">
        <v>3</v>
      </c>
      <c r="J51" s="34"/>
      <c r="K51" s="35"/>
      <c r="L51" s="36"/>
      <c r="M51" s="34"/>
      <c r="N51" s="35"/>
      <c r="O51" s="36"/>
      <c r="P51" s="125">
        <v>9</v>
      </c>
      <c r="Q51" s="55">
        <v>9</v>
      </c>
      <c r="R51" s="127">
        <v>3</v>
      </c>
      <c r="S51" s="125"/>
      <c r="T51" s="55"/>
      <c r="U51" s="126"/>
      <c r="V51" s="44"/>
      <c r="W51" s="44"/>
      <c r="X51" s="44"/>
    </row>
    <row r="52" spans="1:24" s="122" customFormat="1" ht="12.75" customHeight="1">
      <c r="A52" s="37">
        <v>26</v>
      </c>
      <c r="B52" s="104" t="s">
        <v>112</v>
      </c>
      <c r="C52" s="55" t="s">
        <v>85</v>
      </c>
      <c r="D52" s="55" t="s">
        <v>84</v>
      </c>
      <c r="E52" s="55" t="s">
        <v>88</v>
      </c>
      <c r="F52" s="57">
        <v>10</v>
      </c>
      <c r="G52" s="57">
        <v>0</v>
      </c>
      <c r="H52" s="57">
        <v>50</v>
      </c>
      <c r="I52" s="58">
        <v>2</v>
      </c>
      <c r="J52" s="34"/>
      <c r="K52" s="35"/>
      <c r="L52" s="36"/>
      <c r="M52" s="34"/>
      <c r="N52" s="35"/>
      <c r="O52" s="36"/>
      <c r="P52" s="125"/>
      <c r="Q52" s="55"/>
      <c r="R52" s="127"/>
      <c r="S52" s="125">
        <v>10</v>
      </c>
      <c r="T52" s="55"/>
      <c r="U52" s="126">
        <v>2</v>
      </c>
      <c r="V52" s="189"/>
      <c r="W52" s="190"/>
      <c r="X52" s="190"/>
    </row>
    <row r="53" spans="1:24" s="122" customFormat="1" ht="13.5">
      <c r="A53" s="37">
        <v>27</v>
      </c>
      <c r="B53" s="104" t="s">
        <v>68</v>
      </c>
      <c r="C53" s="55" t="s">
        <v>85</v>
      </c>
      <c r="D53" s="55" t="s">
        <v>84</v>
      </c>
      <c r="E53" s="55" t="s">
        <v>87</v>
      </c>
      <c r="F53" s="57">
        <v>8</v>
      </c>
      <c r="G53" s="57">
        <v>8</v>
      </c>
      <c r="H53" s="57">
        <v>50</v>
      </c>
      <c r="I53" s="58">
        <v>2</v>
      </c>
      <c r="J53" s="34"/>
      <c r="K53" s="35"/>
      <c r="L53" s="36"/>
      <c r="M53" s="34"/>
      <c r="N53" s="35"/>
      <c r="O53" s="36"/>
      <c r="P53" s="125"/>
      <c r="Q53" s="55"/>
      <c r="R53" s="127"/>
      <c r="S53" s="125"/>
      <c r="T53" s="55">
        <v>8</v>
      </c>
      <c r="U53" s="126">
        <v>2</v>
      </c>
      <c r="V53" s="189"/>
      <c r="W53" s="190"/>
      <c r="X53" s="190"/>
    </row>
    <row r="54" spans="1:24" s="61" customFormat="1" ht="13.5">
      <c r="A54" s="37">
        <v>28</v>
      </c>
      <c r="B54" s="104" t="s">
        <v>83</v>
      </c>
      <c r="C54" s="55" t="s">
        <v>85</v>
      </c>
      <c r="D54" s="55" t="s">
        <v>84</v>
      </c>
      <c r="E54" s="55" t="s">
        <v>90</v>
      </c>
      <c r="F54" s="57">
        <v>18</v>
      </c>
      <c r="G54" s="57">
        <v>9</v>
      </c>
      <c r="H54" s="57">
        <v>75</v>
      </c>
      <c r="I54" s="58">
        <v>3</v>
      </c>
      <c r="J54" s="34"/>
      <c r="K54" s="35"/>
      <c r="L54" s="36"/>
      <c r="M54" s="34"/>
      <c r="N54" s="35"/>
      <c r="O54" s="36"/>
      <c r="P54" s="125"/>
      <c r="Q54" s="55"/>
      <c r="R54" s="127"/>
      <c r="S54" s="125">
        <v>9</v>
      </c>
      <c r="T54" s="55">
        <v>9</v>
      </c>
      <c r="U54" s="126">
        <v>3</v>
      </c>
      <c r="V54" s="44"/>
      <c r="W54" s="44"/>
      <c r="X54" s="44"/>
    </row>
    <row r="55" spans="1:30" s="92" customFormat="1" ht="13.5">
      <c r="A55" s="88"/>
      <c r="B55" s="128" t="s">
        <v>98</v>
      </c>
      <c r="C55" s="129"/>
      <c r="D55" s="88"/>
      <c r="E55" s="88"/>
      <c r="F55" s="88"/>
      <c r="G55" s="88"/>
      <c r="H55" s="88"/>
      <c r="I55" s="89"/>
      <c r="J55" s="90"/>
      <c r="K55" s="88"/>
      <c r="L55" s="91"/>
      <c r="M55" s="90"/>
      <c r="N55" s="88"/>
      <c r="O55" s="91"/>
      <c r="P55" s="90">
        <f aca="true" t="shared" si="6" ref="P55:U55">SUM(P56:P62)</f>
        <v>18</v>
      </c>
      <c r="Q55" s="88">
        <f t="shared" si="6"/>
        <v>27</v>
      </c>
      <c r="R55" s="89">
        <f t="shared" si="6"/>
        <v>8</v>
      </c>
      <c r="S55" s="90">
        <f t="shared" si="6"/>
        <v>28</v>
      </c>
      <c r="T55" s="88">
        <f t="shared" si="6"/>
        <v>27</v>
      </c>
      <c r="U55" s="91">
        <f t="shared" si="6"/>
        <v>10</v>
      </c>
      <c r="V55" s="93"/>
      <c r="W55" s="93"/>
      <c r="X55" s="93"/>
      <c r="Y55" s="94"/>
      <c r="Z55" s="62"/>
      <c r="AA55" s="62"/>
      <c r="AB55" s="62"/>
      <c r="AC55" s="62"/>
      <c r="AD55" s="62"/>
    </row>
    <row r="56" spans="1:24" s="61" customFormat="1" ht="13.5">
      <c r="A56" s="37">
        <v>22</v>
      </c>
      <c r="B56" s="112" t="s">
        <v>64</v>
      </c>
      <c r="C56" s="55" t="s">
        <v>85</v>
      </c>
      <c r="D56" s="55" t="s">
        <v>84</v>
      </c>
      <c r="E56" s="55" t="s">
        <v>90</v>
      </c>
      <c r="F56" s="57">
        <v>18</v>
      </c>
      <c r="G56" s="57">
        <v>9</v>
      </c>
      <c r="H56" s="57">
        <v>75</v>
      </c>
      <c r="I56" s="58">
        <v>3</v>
      </c>
      <c r="J56" s="34"/>
      <c r="K56" s="35"/>
      <c r="L56" s="36"/>
      <c r="M56" s="34"/>
      <c r="N56" s="35"/>
      <c r="O56" s="36"/>
      <c r="P56" s="125">
        <v>9</v>
      </c>
      <c r="Q56" s="55">
        <v>9</v>
      </c>
      <c r="R56" s="127">
        <v>3</v>
      </c>
      <c r="S56" s="125"/>
      <c r="T56" s="55"/>
      <c r="U56" s="126"/>
      <c r="V56" s="44"/>
      <c r="W56" s="44"/>
      <c r="X56" s="44"/>
    </row>
    <row r="57" spans="1:24" s="61" customFormat="1" ht="13.5">
      <c r="A57" s="37">
        <v>23</v>
      </c>
      <c r="B57" s="112" t="s">
        <v>65</v>
      </c>
      <c r="C57" s="55" t="s">
        <v>85</v>
      </c>
      <c r="D57" s="55" t="s">
        <v>84</v>
      </c>
      <c r="E57" s="55" t="s">
        <v>90</v>
      </c>
      <c r="F57" s="57">
        <v>18</v>
      </c>
      <c r="G57" s="57">
        <v>9</v>
      </c>
      <c r="H57" s="57">
        <v>75</v>
      </c>
      <c r="I57" s="58">
        <v>3</v>
      </c>
      <c r="J57" s="34"/>
      <c r="K57" s="35"/>
      <c r="L57" s="36"/>
      <c r="M57" s="34"/>
      <c r="N57" s="35"/>
      <c r="O57" s="36"/>
      <c r="P57" s="125"/>
      <c r="Q57" s="55"/>
      <c r="R57" s="127"/>
      <c r="S57" s="125">
        <v>9</v>
      </c>
      <c r="T57" s="55">
        <v>9</v>
      </c>
      <c r="U57" s="126">
        <v>3</v>
      </c>
      <c r="V57" s="44"/>
      <c r="W57" s="44"/>
      <c r="X57" s="44"/>
    </row>
    <row r="58" spans="1:24" s="61" customFormat="1" ht="13.5">
      <c r="A58" s="37">
        <v>24</v>
      </c>
      <c r="B58" s="113" t="s">
        <v>66</v>
      </c>
      <c r="C58" s="55" t="s">
        <v>85</v>
      </c>
      <c r="D58" s="55" t="s">
        <v>84</v>
      </c>
      <c r="E58" s="55" t="s">
        <v>87</v>
      </c>
      <c r="F58" s="57">
        <v>9</v>
      </c>
      <c r="G58" s="57">
        <v>9</v>
      </c>
      <c r="H58" s="57">
        <v>50</v>
      </c>
      <c r="I58" s="58">
        <v>2</v>
      </c>
      <c r="J58" s="34"/>
      <c r="K58" s="35"/>
      <c r="L58" s="36"/>
      <c r="M58" s="34"/>
      <c r="N58" s="35"/>
      <c r="O58" s="36"/>
      <c r="P58" s="125"/>
      <c r="Q58" s="55">
        <v>9</v>
      </c>
      <c r="R58" s="127">
        <v>2</v>
      </c>
      <c r="S58" s="125"/>
      <c r="T58" s="55"/>
      <c r="U58" s="126"/>
      <c r="V58" s="44"/>
      <c r="W58" s="44"/>
      <c r="X58" s="44"/>
    </row>
    <row r="59" spans="1:24" s="61" customFormat="1" ht="13.5">
      <c r="A59" s="37">
        <v>25</v>
      </c>
      <c r="B59" s="104" t="s">
        <v>67</v>
      </c>
      <c r="C59" s="55" t="s">
        <v>85</v>
      </c>
      <c r="D59" s="55" t="s">
        <v>84</v>
      </c>
      <c r="E59" s="55" t="s">
        <v>90</v>
      </c>
      <c r="F59" s="57">
        <v>18</v>
      </c>
      <c r="G59" s="57">
        <v>9</v>
      </c>
      <c r="H59" s="57">
        <v>75</v>
      </c>
      <c r="I59" s="58">
        <v>3</v>
      </c>
      <c r="J59" s="34"/>
      <c r="K59" s="35"/>
      <c r="L59" s="36"/>
      <c r="M59" s="34"/>
      <c r="N59" s="35"/>
      <c r="O59" s="36"/>
      <c r="P59" s="125">
        <v>9</v>
      </c>
      <c r="Q59" s="55">
        <v>9</v>
      </c>
      <c r="R59" s="127">
        <v>3</v>
      </c>
      <c r="S59" s="125"/>
      <c r="T59" s="55"/>
      <c r="U59" s="126"/>
      <c r="V59" s="44"/>
      <c r="W59" s="44"/>
      <c r="X59" s="44"/>
    </row>
    <row r="60" spans="1:24" s="122" customFormat="1" ht="13.5">
      <c r="A60" s="37">
        <v>26</v>
      </c>
      <c r="B60" s="104" t="s">
        <v>112</v>
      </c>
      <c r="C60" s="55" t="s">
        <v>85</v>
      </c>
      <c r="D60" s="55" t="s">
        <v>84</v>
      </c>
      <c r="E60" s="55" t="s">
        <v>88</v>
      </c>
      <c r="F60" s="57">
        <v>10</v>
      </c>
      <c r="G60" s="57">
        <v>0</v>
      </c>
      <c r="H60" s="57">
        <v>50</v>
      </c>
      <c r="I60" s="58">
        <v>2</v>
      </c>
      <c r="J60" s="34"/>
      <c r="K60" s="35"/>
      <c r="L60" s="36"/>
      <c r="M60" s="34"/>
      <c r="N60" s="35"/>
      <c r="O60" s="36"/>
      <c r="P60" s="125"/>
      <c r="Q60" s="55"/>
      <c r="R60" s="127"/>
      <c r="S60" s="125">
        <v>10</v>
      </c>
      <c r="T60" s="55"/>
      <c r="U60" s="126">
        <v>2</v>
      </c>
      <c r="V60" s="189"/>
      <c r="W60" s="190"/>
      <c r="X60" s="190"/>
    </row>
    <row r="61" spans="1:24" s="61" customFormat="1" ht="13.5">
      <c r="A61" s="37">
        <v>27</v>
      </c>
      <c r="B61" s="104" t="s">
        <v>68</v>
      </c>
      <c r="C61" s="55" t="s">
        <v>85</v>
      </c>
      <c r="D61" s="55" t="s">
        <v>84</v>
      </c>
      <c r="E61" s="55" t="s">
        <v>87</v>
      </c>
      <c r="F61" s="57">
        <v>9</v>
      </c>
      <c r="G61" s="57">
        <v>9</v>
      </c>
      <c r="H61" s="57">
        <v>50</v>
      </c>
      <c r="I61" s="58">
        <v>2</v>
      </c>
      <c r="J61" s="34"/>
      <c r="K61" s="35"/>
      <c r="L61" s="36"/>
      <c r="M61" s="34"/>
      <c r="N61" s="35"/>
      <c r="O61" s="36"/>
      <c r="P61" s="125"/>
      <c r="Q61" s="55"/>
      <c r="R61" s="127"/>
      <c r="S61" s="125"/>
      <c r="T61" s="55">
        <v>9</v>
      </c>
      <c r="U61" s="126">
        <v>2</v>
      </c>
      <c r="V61" s="44"/>
      <c r="W61" s="44"/>
      <c r="X61" s="44"/>
    </row>
    <row r="62" spans="1:24" s="61" customFormat="1" ht="13.5">
      <c r="A62" s="37">
        <v>28</v>
      </c>
      <c r="B62" s="104" t="s">
        <v>69</v>
      </c>
      <c r="C62" s="55" t="s">
        <v>85</v>
      </c>
      <c r="D62" s="55" t="s">
        <v>84</v>
      </c>
      <c r="E62" s="55" t="s">
        <v>90</v>
      </c>
      <c r="F62" s="57">
        <v>18</v>
      </c>
      <c r="G62" s="57">
        <v>9</v>
      </c>
      <c r="H62" s="57">
        <v>75</v>
      </c>
      <c r="I62" s="58">
        <v>3</v>
      </c>
      <c r="J62" s="34"/>
      <c r="K62" s="35"/>
      <c r="L62" s="36"/>
      <c r="M62" s="34"/>
      <c r="N62" s="35"/>
      <c r="O62" s="36"/>
      <c r="P62" s="125"/>
      <c r="Q62" s="55"/>
      <c r="R62" s="127"/>
      <c r="S62" s="125">
        <v>9</v>
      </c>
      <c r="T62" s="55">
        <v>9</v>
      </c>
      <c r="U62" s="126">
        <v>3</v>
      </c>
      <c r="V62" s="44"/>
      <c r="W62" s="44"/>
      <c r="X62" s="44"/>
    </row>
    <row r="63" spans="1:24" s="61" customFormat="1" ht="13.5">
      <c r="A63" s="88"/>
      <c r="B63" s="117" t="s">
        <v>100</v>
      </c>
      <c r="C63" s="88"/>
      <c r="D63" s="88"/>
      <c r="E63" s="88"/>
      <c r="F63" s="88"/>
      <c r="G63" s="88"/>
      <c r="H63" s="88"/>
      <c r="I63" s="89"/>
      <c r="J63" s="118"/>
      <c r="K63" s="88"/>
      <c r="L63" s="89"/>
      <c r="M63" s="118"/>
      <c r="N63" s="88"/>
      <c r="O63" s="89"/>
      <c r="P63" s="118">
        <f aca="true" t="shared" si="7" ref="P63:U63">SUM(P64:P70)</f>
        <v>18</v>
      </c>
      <c r="Q63" s="88">
        <f t="shared" si="7"/>
        <v>28</v>
      </c>
      <c r="R63" s="89">
        <f t="shared" si="7"/>
        <v>8</v>
      </c>
      <c r="S63" s="118">
        <f t="shared" si="7"/>
        <v>26</v>
      </c>
      <c r="T63" s="88">
        <f t="shared" si="7"/>
        <v>28</v>
      </c>
      <c r="U63" s="89">
        <f t="shared" si="7"/>
        <v>10</v>
      </c>
      <c r="V63" s="44"/>
      <c r="W63" s="44"/>
      <c r="X63" s="44"/>
    </row>
    <row r="64" spans="1:24" s="61" customFormat="1" ht="13.5">
      <c r="A64" s="37">
        <v>22</v>
      </c>
      <c r="B64" s="104" t="s">
        <v>101</v>
      </c>
      <c r="C64" s="55" t="s">
        <v>85</v>
      </c>
      <c r="D64" s="55" t="s">
        <v>84</v>
      </c>
      <c r="E64" s="55" t="s">
        <v>90</v>
      </c>
      <c r="F64" s="57">
        <v>18</v>
      </c>
      <c r="G64" s="57">
        <v>9</v>
      </c>
      <c r="H64" s="57">
        <v>75</v>
      </c>
      <c r="I64" s="119">
        <v>3</v>
      </c>
      <c r="J64" s="115"/>
      <c r="K64" s="35"/>
      <c r="L64" s="36"/>
      <c r="M64" s="115"/>
      <c r="N64" s="35"/>
      <c r="O64" s="36"/>
      <c r="P64" s="116">
        <v>9</v>
      </c>
      <c r="Q64" s="55">
        <v>9</v>
      </c>
      <c r="R64" s="126">
        <v>3</v>
      </c>
      <c r="S64" s="116"/>
      <c r="T64" s="55"/>
      <c r="U64" s="126"/>
      <c r="V64" s="44"/>
      <c r="W64" s="44"/>
      <c r="X64" s="44"/>
    </row>
    <row r="65" spans="1:24" s="61" customFormat="1" ht="13.5">
      <c r="A65" s="37">
        <v>23</v>
      </c>
      <c r="B65" s="104" t="s">
        <v>102</v>
      </c>
      <c r="C65" s="55" t="s">
        <v>85</v>
      </c>
      <c r="D65" s="55" t="s">
        <v>84</v>
      </c>
      <c r="E65" s="55" t="s">
        <v>90</v>
      </c>
      <c r="F65" s="57">
        <v>18</v>
      </c>
      <c r="G65" s="57">
        <v>9</v>
      </c>
      <c r="H65" s="57">
        <v>75</v>
      </c>
      <c r="I65" s="119">
        <v>3</v>
      </c>
      <c r="J65" s="115"/>
      <c r="K65" s="35"/>
      <c r="L65" s="36"/>
      <c r="M65" s="115"/>
      <c r="N65" s="35"/>
      <c r="O65" s="36"/>
      <c r="P65" s="116"/>
      <c r="Q65" s="55"/>
      <c r="R65" s="126"/>
      <c r="S65" s="116">
        <v>9</v>
      </c>
      <c r="T65" s="55">
        <v>9</v>
      </c>
      <c r="U65" s="126">
        <v>3</v>
      </c>
      <c r="V65" s="44"/>
      <c r="W65" s="44"/>
      <c r="X65" s="44"/>
    </row>
    <row r="66" spans="1:24" s="122" customFormat="1" ht="13.5">
      <c r="A66" s="37">
        <v>24</v>
      </c>
      <c r="B66" s="104" t="s">
        <v>103</v>
      </c>
      <c r="C66" s="55" t="s">
        <v>85</v>
      </c>
      <c r="D66" s="55" t="s">
        <v>84</v>
      </c>
      <c r="E66" s="55" t="s">
        <v>87</v>
      </c>
      <c r="F66" s="57">
        <v>10</v>
      </c>
      <c r="G66" s="57">
        <v>10</v>
      </c>
      <c r="H66" s="57">
        <v>50</v>
      </c>
      <c r="I66" s="119">
        <v>2</v>
      </c>
      <c r="J66" s="115"/>
      <c r="K66" s="35"/>
      <c r="L66" s="36"/>
      <c r="M66" s="115"/>
      <c r="N66" s="35"/>
      <c r="O66" s="36"/>
      <c r="P66" s="116"/>
      <c r="Q66" s="55">
        <v>10</v>
      </c>
      <c r="R66" s="126">
        <v>2</v>
      </c>
      <c r="S66" s="116"/>
      <c r="T66" s="55"/>
      <c r="U66" s="126"/>
      <c r="V66" s="189"/>
      <c r="W66" s="190"/>
      <c r="X66" s="190"/>
    </row>
    <row r="67" spans="1:24" s="61" customFormat="1" ht="13.5">
      <c r="A67" s="37">
        <v>25</v>
      </c>
      <c r="B67" s="104" t="s">
        <v>104</v>
      </c>
      <c r="C67" s="55" t="s">
        <v>85</v>
      </c>
      <c r="D67" s="55" t="s">
        <v>84</v>
      </c>
      <c r="E67" s="55" t="s">
        <v>90</v>
      </c>
      <c r="F67" s="57">
        <v>18</v>
      </c>
      <c r="G67" s="57">
        <v>9</v>
      </c>
      <c r="H67" s="57">
        <v>75</v>
      </c>
      <c r="I67" s="119">
        <v>3</v>
      </c>
      <c r="J67" s="115"/>
      <c r="K67" s="35"/>
      <c r="L67" s="36"/>
      <c r="M67" s="115"/>
      <c r="N67" s="35"/>
      <c r="O67" s="36"/>
      <c r="P67" s="116">
        <v>9</v>
      </c>
      <c r="Q67" s="55">
        <v>9</v>
      </c>
      <c r="R67" s="126">
        <v>3</v>
      </c>
      <c r="S67" s="116"/>
      <c r="T67" s="55"/>
      <c r="U67" s="126"/>
      <c r="V67" s="44"/>
      <c r="W67" s="44"/>
      <c r="X67" s="44"/>
    </row>
    <row r="68" spans="1:24" s="122" customFormat="1" ht="13.5">
      <c r="A68" s="37">
        <v>26</v>
      </c>
      <c r="B68" s="104" t="s">
        <v>105</v>
      </c>
      <c r="C68" s="55" t="s">
        <v>85</v>
      </c>
      <c r="D68" s="55" t="s">
        <v>84</v>
      </c>
      <c r="E68" s="55" t="s">
        <v>88</v>
      </c>
      <c r="F68" s="57">
        <v>8</v>
      </c>
      <c r="G68" s="57">
        <v>0</v>
      </c>
      <c r="H68" s="57">
        <v>50</v>
      </c>
      <c r="I68" s="119">
        <v>2</v>
      </c>
      <c r="J68" s="115"/>
      <c r="K68" s="35"/>
      <c r="L68" s="36"/>
      <c r="M68" s="115"/>
      <c r="N68" s="35"/>
      <c r="O68" s="36"/>
      <c r="P68" s="116"/>
      <c r="Q68" s="55"/>
      <c r="R68" s="126"/>
      <c r="S68" s="116">
        <v>8</v>
      </c>
      <c r="T68" s="55"/>
      <c r="U68" s="126">
        <v>2</v>
      </c>
      <c r="V68" s="189"/>
      <c r="W68" s="190"/>
      <c r="X68" s="190"/>
    </row>
    <row r="69" spans="1:24" s="122" customFormat="1" ht="13.5">
      <c r="A69" s="37">
        <v>27</v>
      </c>
      <c r="B69" s="104" t="s">
        <v>106</v>
      </c>
      <c r="C69" s="55" t="s">
        <v>85</v>
      </c>
      <c r="D69" s="55" t="s">
        <v>84</v>
      </c>
      <c r="E69" s="55" t="s">
        <v>87</v>
      </c>
      <c r="F69" s="57">
        <v>10</v>
      </c>
      <c r="G69" s="57">
        <v>10</v>
      </c>
      <c r="H69" s="57">
        <v>50</v>
      </c>
      <c r="I69" s="119">
        <v>2</v>
      </c>
      <c r="J69" s="115"/>
      <c r="K69" s="35"/>
      <c r="L69" s="36"/>
      <c r="M69" s="115"/>
      <c r="N69" s="35"/>
      <c r="O69" s="36"/>
      <c r="P69" s="116"/>
      <c r="Q69" s="55"/>
      <c r="R69" s="126"/>
      <c r="S69" s="116"/>
      <c r="T69" s="55">
        <v>10</v>
      </c>
      <c r="U69" s="126">
        <v>2</v>
      </c>
      <c r="V69" s="189"/>
      <c r="W69" s="190"/>
      <c r="X69" s="190"/>
    </row>
    <row r="70" spans="1:24" s="61" customFormat="1" ht="13.5">
      <c r="A70" s="37">
        <v>28</v>
      </c>
      <c r="B70" s="104" t="s">
        <v>107</v>
      </c>
      <c r="C70" s="55" t="s">
        <v>85</v>
      </c>
      <c r="D70" s="55" t="s">
        <v>84</v>
      </c>
      <c r="E70" s="55" t="s">
        <v>90</v>
      </c>
      <c r="F70" s="57">
        <v>18</v>
      </c>
      <c r="G70" s="57">
        <v>9</v>
      </c>
      <c r="H70" s="57">
        <v>75</v>
      </c>
      <c r="I70" s="119">
        <v>3</v>
      </c>
      <c r="J70" s="115"/>
      <c r="K70" s="35"/>
      <c r="L70" s="36"/>
      <c r="M70" s="115"/>
      <c r="N70" s="35"/>
      <c r="O70" s="36"/>
      <c r="P70" s="116"/>
      <c r="Q70" s="55"/>
      <c r="R70" s="126"/>
      <c r="S70" s="116">
        <v>9</v>
      </c>
      <c r="T70" s="55">
        <v>9</v>
      </c>
      <c r="U70" s="126">
        <v>3</v>
      </c>
      <c r="V70" s="44"/>
      <c r="W70" s="44"/>
      <c r="X70" s="44"/>
    </row>
    <row r="71" spans="1:24" s="62" customFormat="1" ht="13.5">
      <c r="A71" s="176" t="s">
        <v>95</v>
      </c>
      <c r="B71" s="176"/>
      <c r="C71" s="176"/>
      <c r="D71" s="176"/>
      <c r="E71" s="176"/>
      <c r="F71" s="52">
        <v>20</v>
      </c>
      <c r="G71" s="52">
        <v>20</v>
      </c>
      <c r="H71" s="52">
        <v>100</v>
      </c>
      <c r="I71" s="52">
        <v>4</v>
      </c>
      <c r="J71" s="52">
        <f>SUM(J72:J86)</f>
        <v>0</v>
      </c>
      <c r="K71" s="52">
        <v>0</v>
      </c>
      <c r="L71" s="52">
        <f>SUM(L72:L86)</f>
        <v>0</v>
      </c>
      <c r="M71" s="52">
        <f>SUM(M72:M86)</f>
        <v>0</v>
      </c>
      <c r="N71" s="52">
        <v>0</v>
      </c>
      <c r="O71" s="52">
        <v>0</v>
      </c>
      <c r="P71" s="52">
        <f>SUM(P72:P76)</f>
        <v>0</v>
      </c>
      <c r="Q71" s="52">
        <f>Q72</f>
        <v>10</v>
      </c>
      <c r="R71" s="52">
        <f>R72</f>
        <v>2</v>
      </c>
      <c r="S71" s="52">
        <f>SUM(S72:S86)</f>
        <v>0</v>
      </c>
      <c r="T71" s="52">
        <f>T74</f>
        <v>10</v>
      </c>
      <c r="U71" s="52">
        <f>U74</f>
        <v>2</v>
      </c>
      <c r="V71" s="51"/>
      <c r="W71" s="51"/>
      <c r="X71" s="51"/>
    </row>
    <row r="72" spans="1:24" s="122" customFormat="1" ht="13.5">
      <c r="A72" s="37">
        <v>29</v>
      </c>
      <c r="B72" s="104" t="s">
        <v>70</v>
      </c>
      <c r="C72" s="55" t="s">
        <v>85</v>
      </c>
      <c r="D72" s="55" t="s">
        <v>84</v>
      </c>
      <c r="E72" s="55" t="s">
        <v>87</v>
      </c>
      <c r="F72" s="57">
        <v>10</v>
      </c>
      <c r="G72" s="57">
        <v>10</v>
      </c>
      <c r="H72" s="57">
        <v>50</v>
      </c>
      <c r="I72" s="58">
        <v>2</v>
      </c>
      <c r="J72" s="34"/>
      <c r="K72" s="35"/>
      <c r="L72" s="36"/>
      <c r="M72" s="34"/>
      <c r="N72" s="35"/>
      <c r="O72" s="36"/>
      <c r="P72" s="125"/>
      <c r="Q72" s="55">
        <v>10</v>
      </c>
      <c r="R72" s="127">
        <v>2</v>
      </c>
      <c r="S72" s="125"/>
      <c r="T72" s="55"/>
      <c r="U72" s="126"/>
      <c r="V72" s="191"/>
      <c r="W72" s="192"/>
      <c r="X72" s="192"/>
    </row>
    <row r="73" spans="1:24" s="122" customFormat="1" ht="13.5">
      <c r="A73" s="37">
        <v>30</v>
      </c>
      <c r="B73" s="104" t="s">
        <v>71</v>
      </c>
      <c r="C73" s="55" t="s">
        <v>85</v>
      </c>
      <c r="D73" s="55" t="s">
        <v>84</v>
      </c>
      <c r="E73" s="55" t="s">
        <v>87</v>
      </c>
      <c r="F73" s="57">
        <v>10</v>
      </c>
      <c r="G73" s="57">
        <v>10</v>
      </c>
      <c r="H73" s="57">
        <v>50</v>
      </c>
      <c r="I73" s="58">
        <v>2</v>
      </c>
      <c r="J73" s="34"/>
      <c r="K73" s="35"/>
      <c r="L73" s="36"/>
      <c r="M73" s="34"/>
      <c r="N73" s="35"/>
      <c r="O73" s="36"/>
      <c r="P73" s="125"/>
      <c r="Q73" s="55">
        <v>10</v>
      </c>
      <c r="R73" s="127">
        <v>2</v>
      </c>
      <c r="S73" s="125"/>
      <c r="T73" s="55"/>
      <c r="U73" s="126"/>
      <c r="V73" s="191"/>
      <c r="W73" s="192"/>
      <c r="X73" s="192"/>
    </row>
    <row r="74" spans="1:24" s="122" customFormat="1" ht="13.5">
      <c r="A74" s="37">
        <v>31</v>
      </c>
      <c r="B74" s="104" t="s">
        <v>72</v>
      </c>
      <c r="C74" s="55" t="s">
        <v>85</v>
      </c>
      <c r="D74" s="55" t="s">
        <v>84</v>
      </c>
      <c r="E74" s="55" t="s">
        <v>87</v>
      </c>
      <c r="F74" s="57">
        <v>10</v>
      </c>
      <c r="G74" s="57">
        <v>10</v>
      </c>
      <c r="H74" s="57">
        <v>50</v>
      </c>
      <c r="I74" s="58">
        <v>2</v>
      </c>
      <c r="J74" s="34"/>
      <c r="K74" s="35"/>
      <c r="L74" s="36"/>
      <c r="M74" s="34"/>
      <c r="N74" s="35"/>
      <c r="O74" s="36"/>
      <c r="P74" s="125"/>
      <c r="Q74" s="55"/>
      <c r="R74" s="127"/>
      <c r="S74" s="125"/>
      <c r="T74" s="55">
        <v>10</v>
      </c>
      <c r="U74" s="126">
        <v>2</v>
      </c>
      <c r="V74" s="191"/>
      <c r="W74" s="192"/>
      <c r="X74" s="192"/>
    </row>
    <row r="75" spans="1:24" s="122" customFormat="1" ht="13.5">
      <c r="A75" s="37">
        <v>32</v>
      </c>
      <c r="B75" s="104" t="s">
        <v>73</v>
      </c>
      <c r="C75" s="55" t="s">
        <v>85</v>
      </c>
      <c r="D75" s="55" t="s">
        <v>84</v>
      </c>
      <c r="E75" s="55" t="s">
        <v>87</v>
      </c>
      <c r="F75" s="57">
        <v>10</v>
      </c>
      <c r="G75" s="57">
        <v>10</v>
      </c>
      <c r="H75" s="57">
        <v>50</v>
      </c>
      <c r="I75" s="58">
        <v>2</v>
      </c>
      <c r="J75" s="34"/>
      <c r="K75" s="35"/>
      <c r="L75" s="36"/>
      <c r="M75" s="34"/>
      <c r="N75" s="35"/>
      <c r="O75" s="36"/>
      <c r="P75" s="125"/>
      <c r="Q75" s="55"/>
      <c r="R75" s="127"/>
      <c r="S75" s="125"/>
      <c r="T75" s="55">
        <v>10</v>
      </c>
      <c r="U75" s="126">
        <v>2</v>
      </c>
      <c r="V75" s="191"/>
      <c r="W75" s="192"/>
      <c r="X75" s="192"/>
    </row>
    <row r="76" spans="1:24" s="122" customFormat="1" ht="13.5">
      <c r="A76" s="37">
        <v>33</v>
      </c>
      <c r="B76" s="104" t="s">
        <v>74</v>
      </c>
      <c r="C76" s="55" t="s">
        <v>85</v>
      </c>
      <c r="D76" s="55" t="s">
        <v>84</v>
      </c>
      <c r="E76" s="55" t="s">
        <v>87</v>
      </c>
      <c r="F76" s="57">
        <v>10</v>
      </c>
      <c r="G76" s="57">
        <v>10</v>
      </c>
      <c r="H76" s="57">
        <v>50</v>
      </c>
      <c r="I76" s="58">
        <v>2</v>
      </c>
      <c r="J76" s="34"/>
      <c r="K76" s="35"/>
      <c r="L76" s="36"/>
      <c r="M76" s="34"/>
      <c r="N76" s="35"/>
      <c r="O76" s="36"/>
      <c r="P76" s="125"/>
      <c r="Q76" s="55"/>
      <c r="R76" s="127"/>
      <c r="S76" s="125"/>
      <c r="T76" s="55">
        <v>10</v>
      </c>
      <c r="U76" s="126">
        <v>2</v>
      </c>
      <c r="V76" s="191"/>
      <c r="W76" s="192"/>
      <c r="X76" s="192"/>
    </row>
    <row r="77" spans="1:30" s="97" customFormat="1" ht="13.5">
      <c r="A77" s="100" t="s">
        <v>75</v>
      </c>
      <c r="B77" s="99" t="s">
        <v>94</v>
      </c>
      <c r="C77" s="98"/>
      <c r="D77" s="98"/>
      <c r="E77" s="96"/>
      <c r="F77" s="52">
        <f>SUM(F78:F81)</f>
        <v>64</v>
      </c>
      <c r="G77" s="52">
        <f>SUM(G78:G81)</f>
        <v>64</v>
      </c>
      <c r="H77" s="52">
        <f>SUM(H78:H81)</f>
        <v>350</v>
      </c>
      <c r="I77" s="100">
        <f>SUM(I78:I81)</f>
        <v>14</v>
      </c>
      <c r="J77" s="101">
        <v>0</v>
      </c>
      <c r="K77" s="52">
        <v>0</v>
      </c>
      <c r="L77" s="102">
        <v>0</v>
      </c>
      <c r="M77" s="101">
        <v>0</v>
      </c>
      <c r="N77" s="52">
        <f>N81</f>
        <v>0</v>
      </c>
      <c r="O77" s="102">
        <f>SUM(O78:O81)</f>
        <v>3</v>
      </c>
      <c r="P77" s="101">
        <v>0</v>
      </c>
      <c r="Q77" s="52">
        <f>Q78</f>
        <v>0</v>
      </c>
      <c r="R77" s="100">
        <v>4</v>
      </c>
      <c r="S77" s="101">
        <v>0</v>
      </c>
      <c r="T77" s="52">
        <f>T81</f>
        <v>18</v>
      </c>
      <c r="U77" s="102">
        <v>7</v>
      </c>
      <c r="V77" s="93"/>
      <c r="W77" s="93"/>
      <c r="X77" s="93"/>
      <c r="Y77" s="62"/>
      <c r="Z77" s="62"/>
      <c r="AA77" s="62"/>
      <c r="AB77" s="62"/>
      <c r="AC77" s="62"/>
      <c r="AD77" s="62"/>
    </row>
    <row r="78" spans="1:30" s="122" customFormat="1" ht="13.5">
      <c r="A78" s="37">
        <v>34</v>
      </c>
      <c r="B78" s="104" t="s">
        <v>76</v>
      </c>
      <c r="C78" s="55" t="s">
        <v>85</v>
      </c>
      <c r="D78" s="55" t="s">
        <v>84</v>
      </c>
      <c r="E78" s="55" t="s">
        <v>87</v>
      </c>
      <c r="F78" s="57">
        <v>14</v>
      </c>
      <c r="G78" s="57">
        <v>14</v>
      </c>
      <c r="H78" s="57">
        <v>75</v>
      </c>
      <c r="I78" s="58">
        <v>3</v>
      </c>
      <c r="J78" s="34"/>
      <c r="K78" s="35"/>
      <c r="L78" s="36"/>
      <c r="M78" s="34"/>
      <c r="N78" s="35">
        <v>14</v>
      </c>
      <c r="O78" s="36">
        <v>3</v>
      </c>
      <c r="P78" s="125"/>
      <c r="Q78" s="55"/>
      <c r="R78" s="127"/>
      <c r="S78" s="125"/>
      <c r="T78" s="55"/>
      <c r="U78" s="126"/>
      <c r="V78" s="191"/>
      <c r="W78" s="192"/>
      <c r="X78" s="192"/>
      <c r="Y78" s="201"/>
      <c r="Z78" s="201"/>
      <c r="AA78" s="201"/>
      <c r="AB78" s="201"/>
      <c r="AC78" s="201"/>
      <c r="AD78" s="62"/>
    </row>
    <row r="79" spans="1:30" s="122" customFormat="1" ht="13.5">
      <c r="A79" s="37">
        <v>35</v>
      </c>
      <c r="B79" s="104" t="s">
        <v>76</v>
      </c>
      <c r="C79" s="55"/>
      <c r="D79" s="55"/>
      <c r="E79" s="55" t="s">
        <v>87</v>
      </c>
      <c r="F79" s="57">
        <v>14</v>
      </c>
      <c r="G79" s="57">
        <v>14</v>
      </c>
      <c r="H79" s="57">
        <v>75</v>
      </c>
      <c r="I79" s="58">
        <v>3</v>
      </c>
      <c r="J79" s="34"/>
      <c r="K79" s="35"/>
      <c r="L79" s="36"/>
      <c r="M79" s="34"/>
      <c r="N79" s="35"/>
      <c r="O79" s="36"/>
      <c r="P79" s="125"/>
      <c r="Q79" s="55"/>
      <c r="R79" s="127"/>
      <c r="S79" s="125"/>
      <c r="T79" s="55">
        <v>14</v>
      </c>
      <c r="U79" s="126">
        <v>3</v>
      </c>
      <c r="V79" s="191"/>
      <c r="W79" s="192"/>
      <c r="X79" s="192"/>
      <c r="Y79" s="201"/>
      <c r="Z79" s="201"/>
      <c r="AA79" s="201"/>
      <c r="AB79" s="201"/>
      <c r="AC79" s="201"/>
      <c r="AD79" s="201"/>
    </row>
    <row r="80" spans="1:30" s="121" customFormat="1" ht="13.5">
      <c r="A80" s="37">
        <v>36</v>
      </c>
      <c r="B80" s="104" t="s">
        <v>76</v>
      </c>
      <c r="C80" s="55" t="s">
        <v>85</v>
      </c>
      <c r="D80" s="55" t="s">
        <v>84</v>
      </c>
      <c r="E80" s="55" t="s">
        <v>87</v>
      </c>
      <c r="F80" s="57">
        <v>18</v>
      </c>
      <c r="G80" s="57">
        <v>18</v>
      </c>
      <c r="H80" s="57">
        <v>100</v>
      </c>
      <c r="I80" s="58">
        <v>4</v>
      </c>
      <c r="J80" s="34"/>
      <c r="K80" s="35"/>
      <c r="L80" s="36"/>
      <c r="M80" s="34"/>
      <c r="N80" s="35"/>
      <c r="O80" s="36"/>
      <c r="P80" s="125"/>
      <c r="Q80" s="55">
        <v>18</v>
      </c>
      <c r="R80" s="127">
        <v>4</v>
      </c>
      <c r="S80" s="125"/>
      <c r="T80" s="55"/>
      <c r="U80" s="126"/>
      <c r="V80" s="124"/>
      <c r="W80" s="124"/>
      <c r="X80" s="124"/>
      <c r="Y80" s="202"/>
      <c r="Z80" s="202"/>
      <c r="AA80" s="202"/>
      <c r="AB80" s="202"/>
      <c r="AC80" s="202"/>
      <c r="AD80" s="202"/>
    </row>
    <row r="81" spans="1:30" s="121" customFormat="1" ht="13.5">
      <c r="A81" s="37">
        <v>37</v>
      </c>
      <c r="B81" s="104" t="s">
        <v>76</v>
      </c>
      <c r="C81" s="55" t="s">
        <v>85</v>
      </c>
      <c r="D81" s="55" t="s">
        <v>84</v>
      </c>
      <c r="E81" s="55" t="s">
        <v>87</v>
      </c>
      <c r="F81" s="57">
        <v>18</v>
      </c>
      <c r="G81" s="57">
        <v>18</v>
      </c>
      <c r="H81" s="57">
        <v>100</v>
      </c>
      <c r="I81" s="58">
        <v>4</v>
      </c>
      <c r="J81" s="34"/>
      <c r="K81" s="35"/>
      <c r="L81" s="36"/>
      <c r="M81" s="34"/>
      <c r="N81" s="35"/>
      <c r="O81" s="36"/>
      <c r="P81" s="125"/>
      <c r="Q81" s="55"/>
      <c r="R81" s="127"/>
      <c r="S81" s="125"/>
      <c r="T81" s="55">
        <v>18</v>
      </c>
      <c r="U81" s="126">
        <v>4</v>
      </c>
      <c r="V81" s="124"/>
      <c r="W81" s="124"/>
      <c r="X81" s="124"/>
      <c r="Y81" s="202"/>
      <c r="Z81" s="202"/>
      <c r="AA81" s="202"/>
      <c r="AB81" s="202"/>
      <c r="AC81" s="202"/>
      <c r="AD81" s="202"/>
    </row>
    <row r="82" spans="1:30" s="97" customFormat="1" ht="13.5">
      <c r="A82" s="100" t="s">
        <v>77</v>
      </c>
      <c r="B82" s="200" t="s">
        <v>78</v>
      </c>
      <c r="C82" s="98"/>
      <c r="D82" s="98"/>
      <c r="E82" s="96"/>
      <c r="F82" s="52">
        <f>SUM(F83:F84)</f>
        <v>0</v>
      </c>
      <c r="G82" s="52">
        <f>SUM(G83:G84)</f>
        <v>0</v>
      </c>
      <c r="H82" s="52">
        <f>SUM(H83:H84)</f>
        <v>0</v>
      </c>
      <c r="I82" s="100">
        <f>SUM(I83:I84)</f>
        <v>0</v>
      </c>
      <c r="J82" s="101">
        <v>0</v>
      </c>
      <c r="K82" s="52">
        <v>0</v>
      </c>
      <c r="L82" s="102">
        <v>0</v>
      </c>
      <c r="M82" s="101">
        <v>0</v>
      </c>
      <c r="N82" s="52">
        <f>N84</f>
        <v>0</v>
      </c>
      <c r="O82" s="102">
        <f>O84</f>
        <v>0</v>
      </c>
      <c r="P82" s="101">
        <v>0</v>
      </c>
      <c r="Q82" s="52">
        <v>0</v>
      </c>
      <c r="R82" s="100">
        <v>0</v>
      </c>
      <c r="S82" s="101">
        <v>0</v>
      </c>
      <c r="T82" s="52">
        <f>T83</f>
        <v>0</v>
      </c>
      <c r="U82" s="102">
        <f>U83</f>
        <v>0</v>
      </c>
      <c r="V82" s="93"/>
      <c r="W82" s="93"/>
      <c r="X82" s="93"/>
      <c r="Y82" s="62"/>
      <c r="Z82" s="62"/>
      <c r="AA82" s="62"/>
      <c r="AB82" s="62"/>
      <c r="AC82" s="62"/>
      <c r="AD82" s="62"/>
    </row>
    <row r="83" spans="1:30" s="61" customFormat="1" ht="13.5">
      <c r="A83" s="37"/>
      <c r="B83" s="104"/>
      <c r="C83" s="55"/>
      <c r="D83" s="55"/>
      <c r="E83" s="55"/>
      <c r="F83" s="57"/>
      <c r="G83" s="57"/>
      <c r="H83" s="57"/>
      <c r="I83" s="58"/>
      <c r="J83" s="34"/>
      <c r="K83" s="35"/>
      <c r="L83" s="36"/>
      <c r="M83" s="34"/>
      <c r="N83" s="35"/>
      <c r="O83" s="36"/>
      <c r="P83" s="125"/>
      <c r="Q83" s="55"/>
      <c r="R83" s="127"/>
      <c r="S83" s="125"/>
      <c r="T83" s="55"/>
      <c r="U83" s="126"/>
      <c r="V83" s="51"/>
      <c r="W83" s="51"/>
      <c r="X83" s="51"/>
      <c r="Y83" s="62"/>
      <c r="Z83" s="62"/>
      <c r="AA83" s="62"/>
      <c r="AB83" s="62"/>
      <c r="AC83" s="62"/>
      <c r="AD83" s="62"/>
    </row>
    <row r="84" spans="1:30" s="61" customFormat="1" ht="13.5">
      <c r="A84" s="37"/>
      <c r="B84" s="104"/>
      <c r="C84" s="55"/>
      <c r="D84" s="55"/>
      <c r="E84" s="55"/>
      <c r="F84" s="57"/>
      <c r="G84" s="57"/>
      <c r="H84" s="57"/>
      <c r="I84" s="58"/>
      <c r="J84" s="34"/>
      <c r="K84" s="35"/>
      <c r="L84" s="36"/>
      <c r="M84" s="34"/>
      <c r="N84" s="35"/>
      <c r="O84" s="36"/>
      <c r="P84" s="125"/>
      <c r="Q84" s="55"/>
      <c r="R84" s="127"/>
      <c r="S84" s="125"/>
      <c r="T84" s="55"/>
      <c r="U84" s="126"/>
      <c r="V84" s="51"/>
      <c r="W84" s="51"/>
      <c r="X84" s="51"/>
      <c r="Y84" s="62"/>
      <c r="Z84" s="62"/>
      <c r="AA84" s="62"/>
      <c r="AB84" s="62"/>
      <c r="AC84" s="62"/>
      <c r="AD84" s="62"/>
    </row>
    <row r="85" spans="1:30" s="97" customFormat="1" ht="13.5">
      <c r="A85" s="100" t="s">
        <v>79</v>
      </c>
      <c r="B85" s="200" t="s">
        <v>80</v>
      </c>
      <c r="C85" s="96"/>
      <c r="D85" s="95"/>
      <c r="E85" s="95"/>
      <c r="F85" s="52">
        <f>F86</f>
        <v>4</v>
      </c>
      <c r="G85" s="52">
        <f>G86</f>
        <v>4</v>
      </c>
      <c r="H85" s="52">
        <f>H86</f>
        <v>0</v>
      </c>
      <c r="I85" s="100">
        <f>I86</f>
        <v>0</v>
      </c>
      <c r="J85" s="101">
        <v>0</v>
      </c>
      <c r="K85" s="52">
        <f>K86</f>
        <v>4</v>
      </c>
      <c r="L85" s="102">
        <v>0</v>
      </c>
      <c r="M85" s="101">
        <v>0</v>
      </c>
      <c r="N85" s="52">
        <v>0</v>
      </c>
      <c r="O85" s="102">
        <v>0</v>
      </c>
      <c r="P85" s="101">
        <v>0</v>
      </c>
      <c r="Q85" s="52">
        <v>0</v>
      </c>
      <c r="R85" s="100">
        <v>0</v>
      </c>
      <c r="S85" s="101">
        <v>0</v>
      </c>
      <c r="T85" s="52">
        <v>0</v>
      </c>
      <c r="U85" s="102">
        <v>0</v>
      </c>
      <c r="V85" s="93"/>
      <c r="W85" s="93"/>
      <c r="X85" s="93"/>
      <c r="Y85" s="62"/>
      <c r="Z85" s="62"/>
      <c r="AA85" s="62"/>
      <c r="AB85" s="62"/>
      <c r="AC85" s="62"/>
      <c r="AD85" s="62"/>
    </row>
    <row r="86" spans="1:24" s="61" customFormat="1" ht="14.25" thickBot="1">
      <c r="A86" s="37">
        <v>38</v>
      </c>
      <c r="B86" s="114" t="s">
        <v>99</v>
      </c>
      <c r="C86" s="55" t="s">
        <v>84</v>
      </c>
      <c r="D86" s="55" t="s">
        <v>86</v>
      </c>
      <c r="E86" s="55" t="s">
        <v>92</v>
      </c>
      <c r="F86" s="57">
        <v>4</v>
      </c>
      <c r="G86" s="57">
        <v>4</v>
      </c>
      <c r="H86" s="57">
        <v>0</v>
      </c>
      <c r="I86" s="58">
        <v>0</v>
      </c>
      <c r="J86" s="34"/>
      <c r="K86" s="103">
        <v>4</v>
      </c>
      <c r="L86" s="36">
        <v>0</v>
      </c>
      <c r="M86" s="34"/>
      <c r="N86" s="35"/>
      <c r="O86" s="36"/>
      <c r="P86" s="87"/>
      <c r="Q86" s="55"/>
      <c r="R86" s="85"/>
      <c r="S86" s="87"/>
      <c r="T86" s="55"/>
      <c r="U86" s="86"/>
      <c r="V86" s="51"/>
      <c r="W86" s="51"/>
      <c r="X86" s="51"/>
    </row>
    <row r="87" spans="1:24" s="64" customFormat="1" ht="14.25" thickBot="1">
      <c r="A87" s="185" t="s">
        <v>33</v>
      </c>
      <c r="B87" s="186"/>
      <c r="C87" s="186"/>
      <c r="D87" s="186"/>
      <c r="E87" s="187"/>
      <c r="F87" s="65">
        <f>SUM(F22+F28+F31+F46+F71+F77+F82+F85)</f>
        <v>615</v>
      </c>
      <c r="G87" s="65">
        <f>SUM(G22+G28+G31+G46+G71+G77+G82+G85)</f>
        <v>313</v>
      </c>
      <c r="H87" s="65">
        <f>SUM(H22+H28+H31+H46+H71+H77+H82+H85)</f>
        <v>3000</v>
      </c>
      <c r="I87" s="66">
        <f>SUM(I22+I28+I31+I46+I71+I77+I82+I85)</f>
        <v>120</v>
      </c>
      <c r="J87" s="45">
        <f>J22+J28+J31+J46+J71</f>
        <v>72</v>
      </c>
      <c r="K87" s="45">
        <f>K22+K28+K31+K46+K71+K77+K82+K85</f>
        <v>86</v>
      </c>
      <c r="L87" s="45">
        <f>L22+L28+L31+L46+L71</f>
        <v>31</v>
      </c>
      <c r="M87" s="45">
        <f>M22+M28+M31+M46+M71</f>
        <v>64</v>
      </c>
      <c r="N87" s="45">
        <f>N22+N28+N31+N46+N71+N77+N82</f>
        <v>87</v>
      </c>
      <c r="O87" s="45">
        <f>O22+O28+O31+O46+O71+O77+O82</f>
        <v>29</v>
      </c>
      <c r="P87" s="45">
        <f>P22+P28+P31+P46+P71</f>
        <v>48</v>
      </c>
      <c r="Q87" s="45">
        <f>Q22+Q28+Q31+Q46+Q71+Q77</f>
        <v>100</v>
      </c>
      <c r="R87" s="45">
        <f>R22+R28+R31+R46+R71+R77</f>
        <v>30</v>
      </c>
      <c r="S87" s="45">
        <f>S22+S28+S31+S46+S71</f>
        <v>28</v>
      </c>
      <c r="T87" s="45">
        <f>T22+T28+T31+T46+T71+T77+T82+T85</f>
        <v>84</v>
      </c>
      <c r="U87" s="45">
        <f>U22+U28+U31+U46+U71+U77+U82+U85</f>
        <v>30</v>
      </c>
      <c r="V87" s="82">
        <f>J87+M87+P87+S87</f>
        <v>212</v>
      </c>
      <c r="W87" s="82">
        <f>K87+N87+Q87+T87</f>
        <v>357</v>
      </c>
      <c r="X87" s="82">
        <f>L87+O87+R87+U87</f>
        <v>120</v>
      </c>
    </row>
    <row r="88" spans="1:24" s="64" customFormat="1" ht="14.25" thickBot="1">
      <c r="A88" s="184"/>
      <c r="B88" s="184"/>
      <c r="C88" s="44"/>
      <c r="D88" s="44"/>
      <c r="E88" s="44"/>
      <c r="F88" s="188"/>
      <c r="G88" s="188"/>
      <c r="H88" s="188"/>
      <c r="I88" s="188"/>
      <c r="J88" s="180">
        <f>J87+K87</f>
        <v>158</v>
      </c>
      <c r="K88" s="181"/>
      <c r="L88" s="43"/>
      <c r="M88" s="180">
        <f>M87+N87</f>
        <v>151</v>
      </c>
      <c r="N88" s="181"/>
      <c r="O88" s="43"/>
      <c r="P88" s="180">
        <f>P87+Q87</f>
        <v>148</v>
      </c>
      <c r="Q88" s="181"/>
      <c r="R88" s="43"/>
      <c r="S88" s="180">
        <f>S87+T87</f>
        <v>112</v>
      </c>
      <c r="T88" s="181"/>
      <c r="U88" s="43"/>
      <c r="V88" s="182">
        <f>J88+M88+P88+S88</f>
        <v>569</v>
      </c>
      <c r="W88" s="183"/>
      <c r="X88" s="67"/>
    </row>
    <row r="89" spans="1:21" s="64" customFormat="1" ht="13.5">
      <c r="A89" s="68"/>
      <c r="B89" s="68"/>
      <c r="C89" s="68"/>
      <c r="D89" s="68"/>
      <c r="E89" s="69"/>
      <c r="F89" s="70"/>
      <c r="G89" s="7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s="64" customFormat="1" ht="13.5">
      <c r="A90" s="69"/>
      <c r="B90" s="72"/>
      <c r="C90" s="68"/>
      <c r="D90" s="68"/>
      <c r="E90" s="69"/>
      <c r="F90" s="70"/>
      <c r="G90" s="7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s="64" customFormat="1" ht="13.5">
      <c r="A91" s="69"/>
      <c r="B91" s="72"/>
      <c r="C91" s="68"/>
      <c r="D91" s="68"/>
      <c r="E91" s="69"/>
      <c r="F91" s="70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s="64" customFormat="1" ht="13.5">
      <c r="A92" s="69"/>
      <c r="B92" s="72"/>
      <c r="C92" s="68"/>
      <c r="D92" s="68"/>
      <c r="E92" s="69"/>
      <c r="F92" s="70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s="64" customFormat="1" ht="13.5">
      <c r="A93" s="69"/>
      <c r="B93" s="72"/>
      <c r="C93" s="68"/>
      <c r="D93" s="68"/>
      <c r="E93" s="69"/>
      <c r="F93" s="70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s="64" customFormat="1" ht="13.5">
      <c r="A94" s="69"/>
      <c r="B94" s="72"/>
      <c r="C94" s="68"/>
      <c r="D94" s="68"/>
      <c r="E94" s="69"/>
      <c r="F94" s="70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s="64" customFormat="1" ht="13.5">
      <c r="A95" s="69"/>
      <c r="B95" s="72"/>
      <c r="C95" s="72"/>
      <c r="D95" s="72"/>
      <c r="E95" s="69"/>
      <c r="F95" s="73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s="64" customFormat="1" ht="13.5">
      <c r="A96" s="69"/>
      <c r="B96" s="72"/>
      <c r="C96" s="68"/>
      <c r="D96" s="68"/>
      <c r="E96" s="69"/>
      <c r="F96" s="70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s="64" customFormat="1" ht="13.5">
      <c r="A97" s="69"/>
      <c r="B97" s="68"/>
      <c r="C97" s="68"/>
      <c r="D97" s="68"/>
      <c r="E97" s="69"/>
      <c r="F97" s="74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s="64" customFormat="1" ht="13.5">
      <c r="A98" s="69"/>
      <c r="B98" s="72"/>
      <c r="C98" s="68"/>
      <c r="D98" s="68"/>
      <c r="E98" s="69"/>
      <c r="F98" s="7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s="64" customFormat="1" ht="13.5">
      <c r="A99" s="69"/>
      <c r="B99" s="75"/>
      <c r="C99" s="68"/>
      <c r="D99" s="68"/>
      <c r="E99" s="69"/>
      <c r="F99" s="7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7" s="64" customFormat="1" ht="13.5">
      <c r="A100" s="69"/>
      <c r="B100" s="72"/>
      <c r="C100" s="68"/>
      <c r="D100" s="68"/>
      <c r="E100" s="69"/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6"/>
      <c r="W100" s="76"/>
      <c r="X100" s="76"/>
      <c r="Y100" s="76"/>
      <c r="Z100" s="76"/>
      <c r="AA100" s="76"/>
    </row>
    <row r="101" spans="1:31" s="61" customFormat="1" ht="13.5">
      <c r="A101" s="69"/>
      <c r="B101" s="72"/>
      <c r="C101" s="68"/>
      <c r="D101" s="68"/>
      <c r="E101" s="69"/>
      <c r="F101" s="70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77"/>
      <c r="W101" s="77"/>
      <c r="X101" s="77"/>
      <c r="Y101" s="77"/>
      <c r="Z101" s="77"/>
      <c r="AA101" s="77"/>
      <c r="AB101" s="78"/>
      <c r="AC101" s="78"/>
      <c r="AD101" s="78"/>
      <c r="AE101" s="78"/>
    </row>
    <row r="102" spans="1:27" s="61" customFormat="1" ht="13.5">
      <c r="A102" s="69"/>
      <c r="B102" s="75"/>
      <c r="C102" s="68"/>
      <c r="D102" s="68"/>
      <c r="E102" s="69"/>
      <c r="F102" s="70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77"/>
      <c r="W102" s="77"/>
      <c r="X102" s="77"/>
      <c r="Y102" s="77"/>
      <c r="Z102" s="77"/>
      <c r="AA102" s="77"/>
    </row>
    <row r="103" spans="1:27" s="61" customFormat="1" ht="13.5">
      <c r="A103" s="69"/>
      <c r="B103" s="72"/>
      <c r="C103" s="72"/>
      <c r="D103" s="72"/>
      <c r="E103" s="69"/>
      <c r="F103" s="74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77"/>
      <c r="W103" s="77"/>
      <c r="X103" s="77"/>
      <c r="Y103" s="77"/>
      <c r="Z103" s="77"/>
      <c r="AA103" s="77"/>
    </row>
    <row r="104" spans="1:27" s="64" customFormat="1" ht="13.5">
      <c r="A104" s="69"/>
      <c r="B104" s="68"/>
      <c r="C104" s="68"/>
      <c r="D104" s="68"/>
      <c r="E104" s="69"/>
      <c r="F104" s="74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6"/>
      <c r="W104" s="76"/>
      <c r="X104" s="76"/>
      <c r="Y104" s="76"/>
      <c r="Z104" s="76"/>
      <c r="AA104" s="76"/>
    </row>
    <row r="105" spans="1:27" s="64" customFormat="1" ht="13.5">
      <c r="A105" s="69"/>
      <c r="B105" s="72"/>
      <c r="C105" s="72"/>
      <c r="D105" s="72"/>
      <c r="E105" s="69"/>
      <c r="F105" s="74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6"/>
      <c r="W105" s="76"/>
      <c r="X105" s="76"/>
      <c r="Y105" s="76"/>
      <c r="Z105" s="76"/>
      <c r="AA105" s="76"/>
    </row>
    <row r="106" spans="1:27" s="64" customFormat="1" ht="13.5">
      <c r="A106" s="69"/>
      <c r="B106" s="68"/>
      <c r="C106" s="69"/>
      <c r="D106" s="69"/>
      <c r="E106" s="69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6"/>
      <c r="W106" s="76"/>
      <c r="X106" s="76"/>
      <c r="Y106" s="76"/>
      <c r="Z106" s="76"/>
      <c r="AA106" s="76"/>
    </row>
    <row r="107" spans="1:27" s="64" customFormat="1" ht="13.5">
      <c r="A107" s="69"/>
      <c r="B107" s="68"/>
      <c r="C107" s="69"/>
      <c r="D107" s="69"/>
      <c r="E107" s="69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6"/>
      <c r="W107" s="76"/>
      <c r="X107" s="76"/>
      <c r="Y107" s="76"/>
      <c r="Z107" s="76"/>
      <c r="AA107" s="76"/>
    </row>
    <row r="108" spans="1:27" s="64" customFormat="1" ht="13.5">
      <c r="A108" s="69"/>
      <c r="B108" s="79"/>
      <c r="C108" s="69"/>
      <c r="D108" s="69"/>
      <c r="E108" s="69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6"/>
      <c r="W108" s="76"/>
      <c r="X108" s="76"/>
      <c r="Y108" s="76"/>
      <c r="Z108" s="76"/>
      <c r="AA108" s="76"/>
    </row>
    <row r="109" spans="1:27" s="64" customFormat="1" ht="13.5">
      <c r="A109" s="69"/>
      <c r="B109" s="68"/>
      <c r="C109" s="69"/>
      <c r="D109" s="69"/>
      <c r="E109" s="69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80"/>
      <c r="W109" s="80"/>
      <c r="X109" s="80"/>
      <c r="Y109" s="80"/>
      <c r="Z109" s="80"/>
      <c r="AA109" s="80"/>
    </row>
    <row r="110" spans="1:27" s="64" customFormat="1" ht="13.5">
      <c r="A110" s="69"/>
      <c r="B110" s="68"/>
      <c r="C110" s="69"/>
      <c r="D110" s="69"/>
      <c r="E110" s="69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80"/>
      <c r="W110" s="80"/>
      <c r="X110" s="80"/>
      <c r="Y110" s="80"/>
      <c r="Z110" s="80"/>
      <c r="AA110" s="80"/>
    </row>
    <row r="111" spans="1:27" s="64" customFormat="1" ht="13.5">
      <c r="A111" s="69"/>
      <c r="B111" s="68"/>
      <c r="C111" s="69"/>
      <c r="D111" s="69"/>
      <c r="E111" s="69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0"/>
      <c r="AA111" s="80"/>
    </row>
    <row r="112" spans="1:27" s="64" customFormat="1" ht="13.5">
      <c r="A112" s="81"/>
      <c r="B112" s="78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0"/>
      <c r="W112" s="80"/>
      <c r="X112" s="80"/>
      <c r="Y112" s="80"/>
      <c r="Z112" s="80"/>
      <c r="AA112" s="80"/>
    </row>
    <row r="113" spans="1:27" s="64" customFormat="1" ht="13.5">
      <c r="A113" s="44"/>
      <c r="B113" s="6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0"/>
      <c r="W113" s="80"/>
      <c r="X113" s="80"/>
      <c r="Y113" s="80"/>
      <c r="Z113" s="80"/>
      <c r="AA113" s="80"/>
    </row>
    <row r="114" spans="1:27" s="64" customFormat="1" ht="13.5">
      <c r="A114" s="44"/>
      <c r="B114" s="6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0"/>
      <c r="W114" s="80"/>
      <c r="X114" s="80"/>
      <c r="Y114" s="80"/>
      <c r="Z114" s="80"/>
      <c r="AA114" s="80"/>
    </row>
    <row r="115" spans="1:27" s="64" customFormat="1" ht="13.5">
      <c r="A115" s="44"/>
      <c r="B115" s="6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0"/>
      <c r="W115" s="80"/>
      <c r="X115" s="80"/>
      <c r="Y115" s="80"/>
      <c r="Z115" s="80"/>
      <c r="AA115" s="80"/>
    </row>
    <row r="116" spans="1:27" s="64" customFormat="1" ht="13.5">
      <c r="A116" s="44"/>
      <c r="B116" s="6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0"/>
      <c r="W116" s="80"/>
      <c r="X116" s="80"/>
      <c r="Y116" s="80"/>
      <c r="Z116" s="80"/>
      <c r="AA116" s="80"/>
    </row>
    <row r="117" spans="1:27" s="64" customFormat="1" ht="13.5">
      <c r="A117" s="44"/>
      <c r="B117" s="6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0"/>
      <c r="W117" s="80"/>
      <c r="X117" s="80"/>
      <c r="Y117" s="80"/>
      <c r="Z117" s="80"/>
      <c r="AA117" s="80"/>
    </row>
    <row r="118" spans="1:27" s="64" customFormat="1" ht="13.5">
      <c r="A118" s="44"/>
      <c r="B118" s="6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0"/>
      <c r="W118" s="80"/>
      <c r="X118" s="80"/>
      <c r="Y118" s="80"/>
      <c r="Z118" s="80"/>
      <c r="AA118" s="80"/>
    </row>
    <row r="119" spans="1:27" s="64" customFormat="1" ht="13.5">
      <c r="A119" s="44"/>
      <c r="B119" s="6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0"/>
      <c r="W119" s="80"/>
      <c r="X119" s="80"/>
      <c r="Y119" s="80"/>
      <c r="Z119" s="80"/>
      <c r="AA119" s="80"/>
    </row>
    <row r="120" spans="1:27" s="64" customFormat="1" ht="13.5">
      <c r="A120" s="44"/>
      <c r="B120" s="6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0"/>
      <c r="W120" s="80"/>
      <c r="X120" s="80"/>
      <c r="Y120" s="80"/>
      <c r="Z120" s="80"/>
      <c r="AA120" s="80"/>
    </row>
    <row r="121" spans="1:27" s="64" customFormat="1" ht="13.5">
      <c r="A121" s="44"/>
      <c r="B121" s="6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0"/>
      <c r="W121" s="80"/>
      <c r="X121" s="80"/>
      <c r="Y121" s="80"/>
      <c r="Z121" s="80"/>
      <c r="AA121" s="80"/>
    </row>
    <row r="122" spans="1:27" s="64" customFormat="1" ht="13.5">
      <c r="A122" s="44"/>
      <c r="B122" s="6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0"/>
      <c r="W122" s="80"/>
      <c r="X122" s="80"/>
      <c r="Y122" s="80"/>
      <c r="Z122" s="80"/>
      <c r="AA122" s="80"/>
    </row>
    <row r="123" spans="1:27" s="64" customFormat="1" ht="13.5">
      <c r="A123" s="44"/>
      <c r="B123" s="6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0"/>
      <c r="W123" s="80"/>
      <c r="X123" s="80"/>
      <c r="Y123" s="80"/>
      <c r="Z123" s="80"/>
      <c r="AA123" s="80"/>
    </row>
    <row r="124" spans="1:27" s="64" customFormat="1" ht="13.5">
      <c r="A124" s="44"/>
      <c r="B124" s="6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0"/>
      <c r="W124" s="80"/>
      <c r="X124" s="80"/>
      <c r="Y124" s="80"/>
      <c r="Z124" s="80"/>
      <c r="AA124" s="80"/>
    </row>
    <row r="125" spans="1:27" s="64" customFormat="1" ht="13.5">
      <c r="A125" s="44"/>
      <c r="B125" s="6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0"/>
      <c r="W125" s="80"/>
      <c r="X125" s="80"/>
      <c r="Y125" s="80"/>
      <c r="Z125" s="80"/>
      <c r="AA125" s="80"/>
    </row>
    <row r="126" spans="1:27" s="64" customFormat="1" ht="13.5">
      <c r="A126" s="44"/>
      <c r="B126" s="6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0"/>
      <c r="W126" s="80"/>
      <c r="X126" s="80"/>
      <c r="Y126" s="80"/>
      <c r="Z126" s="80"/>
      <c r="AA126" s="80"/>
    </row>
    <row r="127" spans="1:27" s="64" customFormat="1" ht="13.5">
      <c r="A127" s="44"/>
      <c r="B127" s="6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0"/>
      <c r="W127" s="80"/>
      <c r="X127" s="80"/>
      <c r="Y127" s="80"/>
      <c r="Z127" s="80"/>
      <c r="AA127" s="80"/>
    </row>
    <row r="128" spans="1:27" s="64" customFormat="1" ht="13.5">
      <c r="A128" s="44"/>
      <c r="B128" s="6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0"/>
      <c r="W128" s="80"/>
      <c r="X128" s="80"/>
      <c r="Y128" s="80"/>
      <c r="Z128" s="80"/>
      <c r="AA128" s="80"/>
    </row>
    <row r="129" spans="1:27" s="64" customFormat="1" ht="13.5">
      <c r="A129" s="44"/>
      <c r="B129" s="6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0"/>
      <c r="W129" s="80"/>
      <c r="X129" s="80"/>
      <c r="Y129" s="80"/>
      <c r="Z129" s="80"/>
      <c r="AA129" s="80"/>
    </row>
    <row r="130" spans="1:27" s="64" customFormat="1" ht="13.5">
      <c r="A130" s="44"/>
      <c r="B130" s="6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0"/>
      <c r="W130" s="80"/>
      <c r="X130" s="80"/>
      <c r="Y130" s="80"/>
      <c r="Z130" s="80"/>
      <c r="AA130" s="80"/>
    </row>
    <row r="131" spans="1:27" s="64" customFormat="1" ht="13.5">
      <c r="A131" s="44"/>
      <c r="B131" s="6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0"/>
      <c r="W131" s="80"/>
      <c r="X131" s="80"/>
      <c r="Y131" s="80"/>
      <c r="Z131" s="80"/>
      <c r="AA131" s="80"/>
    </row>
    <row r="132" spans="1:27" s="64" customFormat="1" ht="13.5">
      <c r="A132" s="44"/>
      <c r="B132" s="6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0"/>
      <c r="W132" s="80"/>
      <c r="X132" s="80"/>
      <c r="Y132" s="80"/>
      <c r="Z132" s="80"/>
      <c r="AA132" s="80"/>
    </row>
    <row r="133" spans="1:27" s="64" customFormat="1" ht="13.5">
      <c r="A133" s="44"/>
      <c r="B133" s="6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0"/>
      <c r="W133" s="80"/>
      <c r="X133" s="80"/>
      <c r="Y133" s="80"/>
      <c r="Z133" s="80"/>
      <c r="AA133" s="80"/>
    </row>
    <row r="134" spans="1:27" s="64" customFormat="1" ht="13.5">
      <c r="A134" s="44"/>
      <c r="B134" s="6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0"/>
      <c r="W134" s="80"/>
      <c r="X134" s="80"/>
      <c r="Y134" s="80"/>
      <c r="Z134" s="80"/>
      <c r="AA134" s="80"/>
    </row>
    <row r="135" spans="1:27" s="64" customFormat="1" ht="13.5">
      <c r="A135" s="44"/>
      <c r="B135" s="6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0"/>
      <c r="W135" s="80"/>
      <c r="X135" s="80"/>
      <c r="Y135" s="80"/>
      <c r="Z135" s="80"/>
      <c r="AA135" s="80"/>
    </row>
    <row r="136" spans="1:27" s="64" customFormat="1" ht="13.5">
      <c r="A136" s="44"/>
      <c r="B136" s="6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0"/>
      <c r="W136" s="80"/>
      <c r="X136" s="80"/>
      <c r="Y136" s="80"/>
      <c r="Z136" s="80"/>
      <c r="AA136" s="80"/>
    </row>
    <row r="137" spans="1:27" s="64" customFormat="1" ht="13.5">
      <c r="A137" s="44"/>
      <c r="B137" s="6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0"/>
      <c r="W137" s="80"/>
      <c r="X137" s="80"/>
      <c r="Y137" s="80"/>
      <c r="Z137" s="80"/>
      <c r="AA137" s="80"/>
    </row>
    <row r="138" spans="1:27" s="64" customFormat="1" ht="13.5">
      <c r="A138" s="44"/>
      <c r="B138" s="6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0"/>
      <c r="W138" s="80"/>
      <c r="X138" s="80"/>
      <c r="Y138" s="80"/>
      <c r="Z138" s="80"/>
      <c r="AA138" s="80"/>
    </row>
    <row r="139" spans="3:27" ht="13.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6"/>
      <c r="X139" s="26"/>
      <c r="Y139" s="26"/>
      <c r="Z139" s="26"/>
      <c r="AA139" s="26"/>
    </row>
    <row r="140" spans="3:27" ht="13.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6"/>
      <c r="X140" s="26"/>
      <c r="Y140" s="26"/>
      <c r="Z140" s="26"/>
      <c r="AA140" s="26"/>
    </row>
    <row r="141" spans="3:27" ht="13.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6"/>
      <c r="X141" s="26"/>
      <c r="Y141" s="26"/>
      <c r="Z141" s="26"/>
      <c r="AA141" s="26"/>
    </row>
    <row r="142" spans="3:27" ht="13.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26"/>
      <c r="X142" s="26"/>
      <c r="Y142" s="26"/>
      <c r="Z142" s="26"/>
      <c r="AA142" s="26"/>
    </row>
    <row r="143" spans="3:27" ht="13.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26"/>
      <c r="X143" s="26"/>
      <c r="Y143" s="26"/>
      <c r="Z143" s="26"/>
      <c r="AA143" s="26"/>
    </row>
    <row r="144" spans="3:27" ht="13.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26"/>
      <c r="X144" s="26"/>
      <c r="Y144" s="26"/>
      <c r="Z144" s="26"/>
      <c r="AA144" s="26"/>
    </row>
    <row r="145" spans="3:27" ht="13.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6"/>
      <c r="X145" s="26"/>
      <c r="Y145" s="26"/>
      <c r="Z145" s="26"/>
      <c r="AA145" s="26"/>
    </row>
    <row r="146" spans="3:27" ht="13.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26"/>
      <c r="X146" s="26"/>
      <c r="Y146" s="26"/>
      <c r="Z146" s="26"/>
      <c r="AA146" s="26"/>
    </row>
    <row r="147" spans="3:27" ht="13.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26"/>
      <c r="X147" s="26"/>
      <c r="Y147" s="26"/>
      <c r="Z147" s="26"/>
      <c r="AA147" s="26"/>
    </row>
    <row r="148" spans="3:27" ht="13.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26"/>
      <c r="X148" s="26"/>
      <c r="Y148" s="26"/>
      <c r="Z148" s="26"/>
      <c r="AA148" s="26"/>
    </row>
    <row r="149" spans="3:27" ht="13.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26"/>
      <c r="X149" s="26"/>
      <c r="Y149" s="26"/>
      <c r="Z149" s="26"/>
      <c r="AA149" s="26"/>
    </row>
    <row r="150" spans="3:27" ht="13.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26"/>
      <c r="X150" s="26"/>
      <c r="Y150" s="26"/>
      <c r="Z150" s="26"/>
      <c r="AA150" s="26"/>
    </row>
    <row r="151" spans="3:27" ht="13.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26"/>
      <c r="X151" s="26"/>
      <c r="Y151" s="26"/>
      <c r="Z151" s="26"/>
      <c r="AA151" s="26"/>
    </row>
    <row r="152" spans="3:27" ht="13.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26"/>
      <c r="X152" s="26"/>
      <c r="Y152" s="26"/>
      <c r="Z152" s="26"/>
      <c r="AA152" s="26"/>
    </row>
    <row r="153" spans="3:27" ht="13.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26"/>
      <c r="X153" s="26"/>
      <c r="Y153" s="26"/>
      <c r="Z153" s="26"/>
      <c r="AA153" s="26"/>
    </row>
    <row r="154" spans="3:27" ht="13.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6"/>
      <c r="W154" s="26"/>
      <c r="X154" s="26"/>
      <c r="Y154" s="26"/>
      <c r="Z154" s="26"/>
      <c r="AA154" s="26"/>
    </row>
    <row r="155" spans="3:27" ht="13.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  <c r="W155" s="26"/>
      <c r="X155" s="26"/>
      <c r="Y155" s="26"/>
      <c r="Z155" s="26"/>
      <c r="AA155" s="26"/>
    </row>
    <row r="156" spans="3:27" ht="13.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6"/>
      <c r="W156" s="26"/>
      <c r="X156" s="26"/>
      <c r="Y156" s="26"/>
      <c r="Z156" s="26"/>
      <c r="AA156" s="26"/>
    </row>
    <row r="157" spans="3:27" ht="13.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6"/>
      <c r="W157" s="26"/>
      <c r="X157" s="26"/>
      <c r="Y157" s="26"/>
      <c r="Z157" s="26"/>
      <c r="AA157" s="26"/>
    </row>
    <row r="158" spans="3:27" ht="13.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6"/>
      <c r="W158" s="26"/>
      <c r="X158" s="26"/>
      <c r="Y158" s="26"/>
      <c r="Z158" s="26"/>
      <c r="AA158" s="26"/>
    </row>
    <row r="159" spans="3:27" ht="13.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6"/>
      <c r="W159" s="26"/>
      <c r="X159" s="26"/>
      <c r="Y159" s="26"/>
      <c r="Z159" s="26"/>
      <c r="AA159" s="26"/>
    </row>
    <row r="160" spans="10:21" ht="13.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3.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3.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3.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3.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3.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3.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3.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3.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3.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3.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3.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3.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3.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3.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3.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3.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3.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3.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3.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3.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3.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3.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3.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3.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3.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3.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3.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3.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3.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3.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3.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3.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3.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3.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3.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3.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3.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3.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3.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3.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3.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3.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3.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3.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3.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3.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3.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3.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3.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3.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3.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3.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3.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3.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3.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3.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3.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3.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3.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3.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3.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3.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3.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3.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3.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3.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3.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3.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3.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3.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3.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3.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3.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3.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3.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3.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3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3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3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3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3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3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3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3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3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3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3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3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3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3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3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3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3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3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3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3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3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3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3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3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3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3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3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3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3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3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3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3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3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3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3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3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3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3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3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3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3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3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3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3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3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3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3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3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3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3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3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3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3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3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3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3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3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3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3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3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3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3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3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3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3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 ht="13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 ht="13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0:21" ht="13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0:21" ht="13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</sheetData>
  <sheetProtection/>
  <mergeCells count="89">
    <mergeCell ref="V75:X75"/>
    <mergeCell ref="V53:X53"/>
    <mergeCell ref="V60:X60"/>
    <mergeCell ref="V76:X76"/>
    <mergeCell ref="V78:X78"/>
    <mergeCell ref="V79:X79"/>
    <mergeCell ref="V68:X68"/>
    <mergeCell ref="V69:X69"/>
    <mergeCell ref="V72:X72"/>
    <mergeCell ref="V73:X73"/>
    <mergeCell ref="V74:X74"/>
    <mergeCell ref="V26:X26"/>
    <mergeCell ref="V27:X27"/>
    <mergeCell ref="V32:X32"/>
    <mergeCell ref="V33:AA33"/>
    <mergeCell ref="V36:X36"/>
    <mergeCell ref="V66:X66"/>
    <mergeCell ref="V43:X43"/>
    <mergeCell ref="V44:X44"/>
    <mergeCell ref="V50:X50"/>
    <mergeCell ref="V52:X52"/>
    <mergeCell ref="S88:T88"/>
    <mergeCell ref="V88:W88"/>
    <mergeCell ref="A88:B88"/>
    <mergeCell ref="A87:E87"/>
    <mergeCell ref="F88:I88"/>
    <mergeCell ref="J88:K88"/>
    <mergeCell ref="M88:N88"/>
    <mergeCell ref="P88:Q88"/>
    <mergeCell ref="A71:E71"/>
    <mergeCell ref="C7:M7"/>
    <mergeCell ref="F19:F21"/>
    <mergeCell ref="F18:G18"/>
    <mergeCell ref="A7:B7"/>
    <mergeCell ref="G19:G21"/>
    <mergeCell ref="A28:E28"/>
    <mergeCell ref="A31:E31"/>
    <mergeCell ref="C17:U17"/>
    <mergeCell ref="E18:E21"/>
    <mergeCell ref="S20:S21"/>
    <mergeCell ref="L20:L21"/>
    <mergeCell ref="J18:O18"/>
    <mergeCell ref="D18:D21"/>
    <mergeCell ref="R20:R21"/>
    <mergeCell ref="O7:U7"/>
    <mergeCell ref="O8:U8"/>
    <mergeCell ref="J19:L19"/>
    <mergeCell ref="P18:U18"/>
    <mergeCell ref="M19:O19"/>
    <mergeCell ref="A11:B11"/>
    <mergeCell ref="C11:M11"/>
    <mergeCell ref="C8:M8"/>
    <mergeCell ref="C10:M10"/>
    <mergeCell ref="M20:M21"/>
    <mergeCell ref="P20:P21"/>
    <mergeCell ref="O9:U9"/>
    <mergeCell ref="O10:U10"/>
    <mergeCell ref="S19:U19"/>
    <mergeCell ref="P19:R19"/>
    <mergeCell ref="U20:U21"/>
    <mergeCell ref="A46:E46"/>
    <mergeCell ref="H18:H21"/>
    <mergeCell ref="A18:A21"/>
    <mergeCell ref="B18:B21"/>
    <mergeCell ref="I18:I21"/>
    <mergeCell ref="O20:O21"/>
    <mergeCell ref="C18:C21"/>
    <mergeCell ref="J20:J21"/>
    <mergeCell ref="A22:E22"/>
    <mergeCell ref="A3:B3"/>
    <mergeCell ref="C3:M3"/>
    <mergeCell ref="A14:B14"/>
    <mergeCell ref="A15:B15"/>
    <mergeCell ref="A16:B16"/>
    <mergeCell ref="A13:B13"/>
    <mergeCell ref="C9:M9"/>
    <mergeCell ref="A8:B8"/>
    <mergeCell ref="A9:B9"/>
    <mergeCell ref="A10:B10"/>
    <mergeCell ref="B55:C55"/>
    <mergeCell ref="A1:U1"/>
    <mergeCell ref="A4:B4"/>
    <mergeCell ref="A5:B5"/>
    <mergeCell ref="A6:B6"/>
    <mergeCell ref="C4:M4"/>
    <mergeCell ref="C5:M5"/>
    <mergeCell ref="C6:M6"/>
    <mergeCell ref="A2:B2"/>
    <mergeCell ref="C2:M2"/>
  </mergeCells>
  <printOptions/>
  <pageMargins left="0.25" right="0.25" top="0.75" bottom="0.75" header="0.3" footer="0.3"/>
  <pageSetup fitToHeight="0" fitToWidth="1" horizontalDpi="600" verticalDpi="600" orientation="landscape" paperSize="9" scale="47" r:id="rId1"/>
  <rowBreaks count="2" manualBreakCount="2">
    <brk id="54" max="23" man="1"/>
    <brk id="8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Agata Kałuża</cp:lastModifiedBy>
  <cp:lastPrinted>2024-03-06T09:14:35Z</cp:lastPrinted>
  <dcterms:created xsi:type="dcterms:W3CDTF">2009-06-11T13:56:30Z</dcterms:created>
  <dcterms:modified xsi:type="dcterms:W3CDTF">2024-05-16T08:08:47Z</dcterms:modified>
  <cp:category/>
  <cp:version/>
  <cp:contentType/>
  <cp:contentStatus/>
</cp:coreProperties>
</file>