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programu'!$A$1:$AD$91,'Harmonogram realizacji programu'!#REF!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<sst xmlns="http://schemas.openxmlformats.org/spreadsheetml/2006/main" count="308" uniqueCount="112">
  <si>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</si>
  <si>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</si>
  <si>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</si>
  <si>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</si>
  <si>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</si>
  <si>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</si>
  <si>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</si>
  <si>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</si>
  <si>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</si>
  <si>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</si>
  <si>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</si>
  <si>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</si>
  <si>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</si>
  <si>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</si>
  <si>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</si>
  <si>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</si>
  <si>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</si>
  <si>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</si>
  <si>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</si>
  <si>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</si>
  <si>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</si>
  <si>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</si>
  <si>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</si>
  <si>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</si>
  <si>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</si>
  <si>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</si>
  <si>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</si>
  <si>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</si>
  <si>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</si>
  <si>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</si>
  <si>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</si>
  <si>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</si>
  <si>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</si>
  <si>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</si>
  <si>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</si>
  <si>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</si>
  <si>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</si>
  <si>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</si>
  <si>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</si>
  <si>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Łącznie:</t>
  </si>
  <si>
    <t>Liczba punktów ECTS:</t>
  </si>
  <si>
    <t>Wydział:</t>
  </si>
  <si>
    <t>Instytut:</t>
  </si>
  <si>
    <t>Język obcy</t>
  </si>
  <si>
    <t>Technologie informacyjne w administracji i polityce</t>
  </si>
  <si>
    <t>Metodyka pracy naukowej i ochrona własności intelektualnej</t>
  </si>
  <si>
    <t>Statystyka opisowa i wnioskowanie statystyczne</t>
  </si>
  <si>
    <t xml:space="preserve">Podstawy socjologii </t>
  </si>
  <si>
    <t>Metody badań społecznych i politologicznych</t>
  </si>
  <si>
    <t>System polityczny RP i polska scena polityczna</t>
  </si>
  <si>
    <t>Podstawy zarządzania w administracji</t>
  </si>
  <si>
    <t>Polityka społeczna i gospodarcza</t>
  </si>
  <si>
    <t>Integracja europejska</t>
  </si>
  <si>
    <t>Historia myśli społecznej i politycznej</t>
  </si>
  <si>
    <t>Wprowadzenie do mikro- i makroekonomii</t>
  </si>
  <si>
    <t>Prawo administracyjne materialne</t>
  </si>
  <si>
    <t>Pragmatyki służbowe w administracji</t>
  </si>
  <si>
    <t>Postępowanie administracyjne</t>
  </si>
  <si>
    <t>Najnowsza historia Polski</t>
  </si>
  <si>
    <t>Administracja wymiaru sprawiedliwości</t>
  </si>
  <si>
    <t>Federalizm, regionalizm, unitaryzm</t>
  </si>
  <si>
    <t>Lobbing i grupy interesu</t>
  </si>
  <si>
    <t>Ochrona danych osobowych i informacji niejawnych</t>
  </si>
  <si>
    <t>Służby mundurowe RP</t>
  </si>
  <si>
    <t>Polityka spójności i fundusze pomocowe Unii Europejskiej</t>
  </si>
  <si>
    <t>Finanse publiczne</t>
  </si>
  <si>
    <t>Władze lokalne i samorząd w Polsce</t>
  </si>
  <si>
    <t>Strategie rozwoju ekonomiczno-społecznego</t>
  </si>
  <si>
    <t>Zarządzanie projektem</t>
  </si>
  <si>
    <t>Społeczeństwo obywatelskie i organizacje społeczne</t>
  </si>
  <si>
    <t>Polityka regionalna Unii Europejskiej</t>
  </si>
  <si>
    <t>Warsztaty cz. 1: Fundusze pomocowe Unii Europejskiej</t>
  </si>
  <si>
    <t>Warsztaty cz. 2: Procedury pozyskiwania funduszy unijnych</t>
  </si>
  <si>
    <t>Przedmiot opcjonalny w języku polskim</t>
  </si>
  <si>
    <t>VI.</t>
  </si>
  <si>
    <t>MODUŁ UZUPEŁNIAJĄCY</t>
  </si>
  <si>
    <t>Pedagogiczny</t>
  </si>
  <si>
    <t>Nauk  o Polityce i Administracji</t>
  </si>
  <si>
    <t>Administracja i polityka publiczna</t>
  </si>
  <si>
    <t>Ogólnoakademicki</t>
  </si>
  <si>
    <t>I stopnia</t>
  </si>
  <si>
    <t>O</t>
  </si>
  <si>
    <t>F</t>
  </si>
  <si>
    <t>K</t>
  </si>
  <si>
    <t>W</t>
  </si>
  <si>
    <t>Z</t>
  </si>
  <si>
    <t>P</t>
  </si>
  <si>
    <t>W+Ć</t>
  </si>
  <si>
    <t>S</t>
  </si>
  <si>
    <t>Studia niestacjonarne</t>
  </si>
  <si>
    <t>III. MODUŁ KIERUNKOWY</t>
  </si>
  <si>
    <t>V. MODUŁ SWOBODNEGO WYBORU</t>
  </si>
  <si>
    <t xml:space="preserve">Seminarium dyplomowe licencjackie </t>
  </si>
  <si>
    <t>ŚCIEŻKA: Administracja publiczna i służby państwowe</t>
  </si>
  <si>
    <t>ŚCIEŻKA: Administracja samorządowa i fundusze europejskie</t>
  </si>
  <si>
    <t>IV. MODUŁY ŚCIEŻEK</t>
  </si>
  <si>
    <t xml:space="preserve">W+Ć </t>
  </si>
  <si>
    <t>Szkolenie BHWPiK (kurs e-learningowy)</t>
  </si>
  <si>
    <t>Obowiązuje studentów rozpoczynających studia od roku akademickiego: 2024/2025</t>
  </si>
  <si>
    <t>Instytucje polityczne</t>
  </si>
  <si>
    <t>Wstęp do nauki o państwie, prawie i administracji</t>
  </si>
  <si>
    <t>Zarządzanie personelem w administracji i służby cywilne</t>
  </si>
  <si>
    <t>Przywództwo i decydowanie w administracji i polityce</t>
  </si>
  <si>
    <t>MODUŁ Wizyty studyjne</t>
  </si>
  <si>
    <t>Przedmiot opcjonalny w języku angielskim</t>
  </si>
  <si>
    <t>Polityki publiczne i ich analiza</t>
  </si>
  <si>
    <t>Autoprezentacja</t>
  </si>
  <si>
    <t xml:space="preserve">Etyka w administracji </t>
  </si>
  <si>
    <t>Przedmiot ogólnouczelniany z zakresu chrześcijańskiej i humanistycznej kultury</t>
  </si>
  <si>
    <t>Przedmiot ogólnouczelniany z zakresu rozowoju osobistego</t>
  </si>
  <si>
    <t>Przedmiot ogólnouczelniany z zakresu kompetencji 4K</t>
  </si>
  <si>
    <t>Polityka rozowju miast i mieszkalnictwa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</si>
</sst>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1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name val="Cambria"/>
      <family val="1"/>
    </font>
    <font>
      <b/>
      <sz val="10"/>
      <color indexed="8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b/>
      <sz val="10"/>
      <name val="Cambria"/>
      <family val="1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b/>
      <i/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1"/>
      <color rgb="FFFF0000"/>
      <name val="Cambria"/>
      <family val="1"/>
    </font>
    <font>
      <sz val="11"/>
      <color rgb="FF0070C0"/>
      <name val="Cambria"/>
      <family val="1"/>
    </font>
    <font>
      <b/>
      <sz val="11"/>
      <color rgb="FF0070C0"/>
      <name val="Cambria"/>
      <family val="1"/>
    </font>
    <font>
      <b/>
      <i/>
      <sz val="11"/>
      <color rgb="FFFF0000"/>
      <name val="Cambria"/>
      <family val="1"/>
    </font>
    <font>
      <b/>
      <i/>
      <sz val="11"/>
      <color theme="1"/>
      <name val="Cambria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ABD8A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54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54" fillId="34" borderId="0" xfId="0" applyFont="1" applyFill="1" applyAlignment="1" applyProtection="1">
      <alignment/>
      <protection locked="0"/>
    </xf>
    <xf numFmtId="0" fontId="21" fillId="34" borderId="0" xfId="0" applyFont="1" applyFill="1" applyAlignment="1" applyProtection="1">
      <alignment/>
      <protection locked="0"/>
    </xf>
    <xf numFmtId="0" fontId="25" fillId="34" borderId="0" xfId="0" applyFont="1" applyFill="1" applyAlignment="1" applyProtection="1">
      <alignment/>
      <protection locked="0"/>
    </xf>
    <xf numFmtId="0" fontId="2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0" fontId="28" fillId="34" borderId="0" xfId="0" applyFont="1" applyFill="1" applyAlignment="1">
      <alignment/>
    </xf>
    <xf numFmtId="0" fontId="22" fillId="34" borderId="0" xfId="0" applyFont="1" applyFill="1" applyAlignment="1">
      <alignment horizontal="center"/>
    </xf>
    <xf numFmtId="0" fontId="22" fillId="34" borderId="0" xfId="0" applyFont="1" applyFill="1" applyAlignment="1">
      <alignment/>
    </xf>
    <xf numFmtId="0" fontId="22" fillId="33" borderId="13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34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54" fillId="34" borderId="0" xfId="0" applyFont="1" applyFill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0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13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8" fillId="35" borderId="11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36" borderId="17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/>
    </xf>
    <xf numFmtId="0" fontId="30" fillId="34" borderId="0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left"/>
      <protection hidden="1"/>
    </xf>
    <xf numFmtId="0" fontId="31" fillId="34" borderId="0" xfId="0" applyFont="1" applyFill="1" applyAlignment="1" applyProtection="1">
      <alignment horizontal="left"/>
      <protection hidden="1"/>
    </xf>
    <xf numFmtId="0" fontId="32" fillId="34" borderId="0" xfId="0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8" fillId="38" borderId="10" xfId="0" applyFont="1" applyFill="1" applyBorder="1" applyAlignment="1">
      <alignment horizontal="center" vertical="center"/>
    </xf>
    <xf numFmtId="0" fontId="28" fillId="38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54" fillId="0" borderId="18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/>
    </xf>
    <xf numFmtId="0" fontId="28" fillId="34" borderId="20" xfId="0" applyFont="1" applyFill="1" applyBorder="1" applyAlignment="1">
      <alignment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39" borderId="13" xfId="0" applyFont="1" applyFill="1" applyBorder="1" applyAlignment="1">
      <alignment horizontal="center" vertical="center"/>
    </xf>
    <xf numFmtId="0" fontId="28" fillId="39" borderId="20" xfId="0" applyFont="1" applyFill="1" applyBorder="1" applyAlignment="1">
      <alignment vertical="center"/>
    </xf>
    <xf numFmtId="0" fontId="28" fillId="39" borderId="20" xfId="0" applyFont="1" applyFill="1" applyBorder="1" applyAlignment="1">
      <alignment horizontal="center" vertical="center"/>
    </xf>
    <xf numFmtId="0" fontId="28" fillId="39" borderId="15" xfId="0" applyFont="1" applyFill="1" applyBorder="1" applyAlignment="1">
      <alignment horizontal="center" vertical="center"/>
    </xf>
    <xf numFmtId="0" fontId="28" fillId="39" borderId="10" xfId="0" applyFont="1" applyFill="1" applyBorder="1" applyAlignment="1">
      <alignment horizontal="center" vertical="center"/>
    </xf>
    <xf numFmtId="0" fontId="28" fillId="39" borderId="11" xfId="0" applyFont="1" applyFill="1" applyBorder="1" applyAlignment="1">
      <alignment horizontal="center" vertical="center"/>
    </xf>
    <xf numFmtId="0" fontId="28" fillId="39" borderId="12" xfId="0" applyFont="1" applyFill="1" applyBorder="1" applyAlignment="1">
      <alignment horizontal="center" vertical="center"/>
    </xf>
    <xf numFmtId="0" fontId="21" fillId="39" borderId="0" xfId="0" applyFont="1" applyFill="1" applyAlignment="1">
      <alignment vertical="center"/>
    </xf>
    <xf numFmtId="0" fontId="28" fillId="34" borderId="10" xfId="0" applyFont="1" applyFill="1" applyBorder="1" applyAlignment="1">
      <alignment vertical="center"/>
    </xf>
    <xf numFmtId="0" fontId="22" fillId="40" borderId="13" xfId="0" applyFont="1" applyFill="1" applyBorder="1" applyAlignment="1">
      <alignment horizontal="center" vertical="center"/>
    </xf>
    <xf numFmtId="0" fontId="22" fillId="40" borderId="15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center" vertical="center"/>
    </xf>
    <xf numFmtId="0" fontId="22" fillId="40" borderId="11" xfId="0" applyFont="1" applyFill="1" applyBorder="1" applyAlignment="1">
      <alignment horizontal="center" vertical="center"/>
    </xf>
    <xf numFmtId="0" fontId="22" fillId="40" borderId="12" xfId="0" applyFont="1" applyFill="1" applyBorder="1" applyAlignment="1">
      <alignment horizontal="center" vertical="center"/>
    </xf>
    <xf numFmtId="0" fontId="26" fillId="40" borderId="0" xfId="0" applyFont="1" applyFill="1" applyAlignment="1">
      <alignment horizontal="center" vertical="center"/>
    </xf>
    <xf numFmtId="0" fontId="26" fillId="40" borderId="0" xfId="0" applyFont="1" applyFill="1" applyAlignment="1">
      <alignment vertical="center"/>
    </xf>
    <xf numFmtId="0" fontId="28" fillId="40" borderId="20" xfId="0" applyFont="1" applyFill="1" applyBorder="1" applyAlignment="1">
      <alignment horizontal="center" vertical="center"/>
    </xf>
    <xf numFmtId="0" fontId="28" fillId="40" borderId="15" xfId="0" applyFont="1" applyFill="1" applyBorder="1" applyAlignment="1">
      <alignment horizontal="center" vertical="center"/>
    </xf>
    <xf numFmtId="0" fontId="21" fillId="40" borderId="0" xfId="0" applyFont="1" applyFill="1" applyAlignment="1">
      <alignment horizontal="center" vertical="center"/>
    </xf>
    <xf numFmtId="0" fontId="21" fillId="40" borderId="0" xfId="0" applyFont="1" applyFill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8" fillId="41" borderId="10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/>
    </xf>
    <xf numFmtId="0" fontId="22" fillId="39" borderId="12" xfId="0" applyFont="1" applyFill="1" applyBorder="1" applyAlignment="1">
      <alignment horizontal="center" vertical="center"/>
    </xf>
    <xf numFmtId="0" fontId="22" fillId="39" borderId="15" xfId="0" applyFont="1" applyFill="1" applyBorder="1" applyAlignment="1">
      <alignment horizontal="center" vertical="center"/>
    </xf>
    <xf numFmtId="0" fontId="22" fillId="39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59" fillId="34" borderId="0" xfId="0" applyFont="1" applyFill="1" applyBorder="1" applyAlignment="1" applyProtection="1">
      <alignment horizontal="left"/>
      <protection hidden="1"/>
    </xf>
    <xf numFmtId="0" fontId="30" fillId="34" borderId="0" xfId="0" applyFont="1" applyFill="1" applyBorder="1" applyAlignment="1" applyProtection="1">
      <alignment horizontal="left"/>
      <protection hidden="1"/>
    </xf>
    <xf numFmtId="0" fontId="22" fillId="34" borderId="10" xfId="0" applyFont="1" applyFill="1" applyBorder="1" applyAlignment="1" applyProtection="1">
      <alignment horizontal="left"/>
      <protection hidden="1"/>
    </xf>
    <xf numFmtId="0" fontId="22" fillId="34" borderId="10" xfId="0" applyFont="1" applyFill="1" applyBorder="1" applyAlignment="1" applyProtection="1">
      <alignment horizontal="left"/>
      <protection hidden="1" locked="0"/>
    </xf>
    <xf numFmtId="0" fontId="30" fillId="34" borderId="13" xfId="0" applyFont="1" applyFill="1" applyBorder="1" applyAlignment="1" applyProtection="1">
      <alignment horizontal="center"/>
      <protection hidden="1"/>
    </xf>
    <xf numFmtId="0" fontId="30" fillId="34" borderId="15" xfId="0" applyFont="1" applyFill="1" applyBorder="1" applyAlignment="1" applyProtection="1">
      <alignment horizontal="center"/>
      <protection hidden="1"/>
    </xf>
    <xf numFmtId="0" fontId="28" fillId="0" borderId="2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38" borderId="13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34" borderId="13" xfId="0" applyFont="1" applyFill="1" applyBorder="1" applyAlignment="1" applyProtection="1">
      <alignment horizontal="left"/>
      <protection hidden="1"/>
    </xf>
    <xf numFmtId="0" fontId="22" fillId="34" borderId="20" xfId="0" applyFont="1" applyFill="1" applyBorder="1" applyAlignment="1" applyProtection="1">
      <alignment horizontal="left"/>
      <protection hidden="1"/>
    </xf>
    <xf numFmtId="0" fontId="22" fillId="34" borderId="15" xfId="0" applyFont="1" applyFill="1" applyBorder="1" applyAlignment="1" applyProtection="1">
      <alignment horizontal="left"/>
      <protection hidden="1"/>
    </xf>
    <xf numFmtId="0" fontId="26" fillId="34" borderId="10" xfId="0" applyFont="1" applyFill="1" applyBorder="1" applyAlignment="1">
      <alignment horizontal="left"/>
    </xf>
    <xf numFmtId="0" fontId="28" fillId="0" borderId="24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42" borderId="16" xfId="0" applyFont="1" applyFill="1" applyBorder="1" applyAlignment="1">
      <alignment horizontal="center" vertical="center"/>
    </xf>
    <xf numFmtId="0" fontId="22" fillId="42" borderId="28" xfId="0" applyFont="1" applyFill="1" applyBorder="1" applyAlignment="1">
      <alignment horizontal="center" vertical="center"/>
    </xf>
    <xf numFmtId="0" fontId="22" fillId="42" borderId="30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43" borderId="16" xfId="0" applyFont="1" applyFill="1" applyBorder="1" applyAlignment="1">
      <alignment horizontal="center" vertical="center"/>
    </xf>
    <xf numFmtId="0" fontId="22" fillId="43" borderId="28" xfId="0" applyFont="1" applyFill="1" applyBorder="1" applyAlignment="1">
      <alignment horizontal="center" vertical="center"/>
    </xf>
    <xf numFmtId="0" fontId="22" fillId="43" borderId="30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left"/>
    </xf>
    <xf numFmtId="0" fontId="22" fillId="44" borderId="27" xfId="0" applyFont="1" applyFill="1" applyBorder="1" applyAlignment="1">
      <alignment horizontal="center" vertical="center"/>
    </xf>
    <xf numFmtId="0" fontId="22" fillId="44" borderId="28" xfId="0" applyFont="1" applyFill="1" applyBorder="1" applyAlignment="1">
      <alignment horizontal="center" vertical="center"/>
    </xf>
    <xf numFmtId="0" fontId="22" fillId="44" borderId="29" xfId="0" applyFont="1" applyFill="1" applyBorder="1" applyAlignment="1">
      <alignment horizontal="center" vertical="center"/>
    </xf>
    <xf numFmtId="0" fontId="22" fillId="38" borderId="16" xfId="0" applyFont="1" applyFill="1" applyBorder="1" applyAlignment="1">
      <alignment horizontal="center" vertical="center"/>
    </xf>
    <xf numFmtId="0" fontId="22" fillId="38" borderId="28" xfId="0" applyFont="1" applyFill="1" applyBorder="1" applyAlignment="1">
      <alignment horizontal="center" vertical="center"/>
    </xf>
    <xf numFmtId="0" fontId="22" fillId="38" borderId="3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/>
    </xf>
    <xf numFmtId="0" fontId="22" fillId="38" borderId="10" xfId="0" applyFont="1" applyFill="1" applyBorder="1" applyAlignment="1">
      <alignment horizontal="center" wrapText="1"/>
    </xf>
    <xf numFmtId="0" fontId="22" fillId="38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45" borderId="16" xfId="0" applyFont="1" applyFill="1" applyBorder="1" applyAlignment="1">
      <alignment horizontal="center" vertical="center"/>
    </xf>
    <xf numFmtId="0" fontId="22" fillId="45" borderId="28" xfId="0" applyFont="1" applyFill="1" applyBorder="1" applyAlignment="1">
      <alignment horizontal="center" vertical="center"/>
    </xf>
    <xf numFmtId="0" fontId="22" fillId="45" borderId="29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left"/>
    </xf>
    <xf numFmtId="0" fontId="22" fillId="33" borderId="20" xfId="0" applyFont="1" applyFill="1" applyBorder="1" applyAlignment="1">
      <alignment horizontal="left"/>
    </xf>
    <xf numFmtId="0" fontId="22" fillId="33" borderId="15" xfId="0" applyFont="1" applyFill="1" applyBorder="1" applyAlignment="1">
      <alignment horizontal="left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2" fillId="37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8" fillId="34" borderId="35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/>
    </xf>
    <xf numFmtId="0" fontId="22" fillId="46" borderId="16" xfId="0" applyFont="1" applyFill="1" applyBorder="1" applyAlignment="1">
      <alignment horizontal="center" vertical="center"/>
    </xf>
    <xf numFmtId="0" fontId="22" fillId="46" borderId="28" xfId="0" applyFont="1" applyFill="1" applyBorder="1" applyAlignment="1">
      <alignment horizontal="center" vertical="center"/>
    </xf>
    <xf numFmtId="0" fontId="22" fillId="46" borderId="30" xfId="0" applyFont="1" applyFill="1" applyBorder="1" applyAlignment="1">
      <alignment horizontal="center" vertical="center"/>
    </xf>
    <xf numFmtId="0" fontId="57" fillId="0" borderId="36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36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35" fillId="0" borderId="13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7" fillId="0" borderId="36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2" fillId="40" borderId="20" xfId="0" applyFont="1" applyFill="1" applyBorder="1" applyAlignment="1">
      <alignment vertical="center"/>
    </xf>
    <xf numFmtId="0" fontId="54" fillId="0" borderId="37" xfId="0" applyFont="1" applyBorder="1" applyAlignment="1">
      <alignment horizontal="center" vertical="center"/>
    </xf>
    <xf numFmtId="0" fontId="30" fillId="34" borderId="13" xfId="0" applyFont="1" applyFill="1" applyBorder="1" applyAlignment="1">
      <alignment horizontal="left"/>
    </xf>
    <xf numFmtId="0" fontId="30" fillId="34" borderId="15" xfId="0" applyFont="1" applyFill="1" applyBorder="1" applyAlignment="1">
      <alignment horizontal="left"/>
    </xf>
    <xf numFmtId="0" fontId="30" fillId="34" borderId="13" xfId="0" applyFont="1" applyFill="1" applyBorder="1" applyAlignment="1" applyProtection="1">
      <alignment horizontal="left"/>
      <protection hidden="1"/>
    </xf>
    <xf numFmtId="0" fontId="30" fillId="34" borderId="15" xfId="0" applyFont="1" applyFill="1" applyBorder="1" applyAlignment="1" applyProtection="1">
      <alignment horizontal="left"/>
      <protection hidden="1"/>
    </xf>
    <xf numFmtId="0" fontId="30" fillId="34" borderId="13" xfId="0" applyFont="1" applyFill="1" applyBorder="1" applyAlignment="1" applyProtection="1">
      <alignment horizontal="left"/>
      <protection hidden="1" locked="0"/>
    </xf>
    <xf numFmtId="0" fontId="30" fillId="34" borderId="15" xfId="0" applyFont="1" applyFill="1" applyBorder="1" applyAlignment="1" applyProtection="1">
      <alignment horizontal="left"/>
      <protection hidden="1" locked="0"/>
    </xf>
    <xf numFmtId="0" fontId="22" fillId="37" borderId="13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/>
    </xf>
    <xf numFmtId="0" fontId="28" fillId="0" borderId="38" xfId="0" applyFont="1" applyFill="1" applyBorder="1" applyAlignment="1">
      <alignment horizontal="center" vertical="center"/>
    </xf>
    <xf numFmtId="0" fontId="22" fillId="39" borderId="38" xfId="0" applyFont="1" applyFill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34" borderId="38" xfId="0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2" fillId="40" borderId="14" xfId="0" applyFont="1" applyFill="1" applyBorder="1" applyAlignment="1">
      <alignment horizontal="center" vertical="center"/>
    </xf>
    <xf numFmtId="0" fontId="22" fillId="40" borderId="21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/>
    </xf>
    <xf numFmtId="0" fontId="22" fillId="37" borderId="12" xfId="0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4"/>
  <sheetViews>
    <sheetView tabSelected="1" view="pageBreakPreview" zoomScale="66" zoomScaleNormal="50" zoomScaleSheetLayoutView="66" workbookViewId="0" topLeftCell="A25">
      <selection activeCell="S34" sqref="S34"/>
    </sheetView>
  </sheetViews>
  <sheetFormatPr defaultColWidth="9" defaultRowHeight="14.25"/>
  <cols>
    <col min="1" max="1" width="3.5" style="5" customWidth="1"/>
    <col min="2" max="2" width="63" style="4" customWidth="1"/>
    <col min="3" max="3" width="6" style="5" customWidth="1"/>
    <col min="4" max="4" width="6.5" style="5" customWidth="1"/>
    <col min="5" max="5" width="7.5" style="5" customWidth="1"/>
    <col min="6" max="6" width="10.8984375" style="5" customWidth="1"/>
    <col min="7" max="7" width="9" style="5" customWidth="1"/>
    <col min="8" max="8" width="9.59765625" style="5" customWidth="1"/>
    <col min="9" max="9" width="5.398437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8984375" style="4" customWidth="1"/>
    <col min="16" max="17" width="4.59765625" style="4" customWidth="1"/>
    <col min="18" max="18" width="5.3984375" style="4" customWidth="1"/>
    <col min="19" max="20" width="4.59765625" style="4" customWidth="1"/>
    <col min="21" max="21" width="6.5" style="4" customWidth="1"/>
    <col min="22" max="22" width="4.09765625" style="4" customWidth="1"/>
    <col min="23" max="25" width="4.59765625" style="4" customWidth="1"/>
    <col min="26" max="26" width="7" style="4" customWidth="1"/>
    <col min="27" max="27" width="4.59765625" style="4" customWidth="1"/>
    <col min="28" max="28" width="9.3984375" style="2" bestFit="1" customWidth="1"/>
    <col min="29" max="29" width="9" style="2" customWidth="1"/>
    <col min="30" max="30" width="12.19921875" style="2" customWidth="1"/>
    <col min="31" max="16384" width="9" style="2" customWidth="1"/>
  </cols>
  <sheetData>
    <row r="1" spans="1:27" ht="14.25" customHeight="1">
      <c r="A1" s="155" t="s">
        <v>98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</row>
    <row r="2" spans="1:27" ht="13.5">
      <c r="A2" s="234" t="s">
        <v>41</v>
      </c>
      <c r="B2" s="235"/>
      <c r="C2" s="157" t="s">
        <v>76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9"/>
      <c r="O2" s="9"/>
      <c r="P2" s="12"/>
      <c r="Q2" s="11"/>
      <c r="R2" s="11"/>
      <c r="S2" s="9"/>
      <c r="T2" s="9"/>
      <c r="U2" s="9"/>
      <c r="V2" s="9"/>
      <c r="W2" s="9"/>
      <c r="X2" s="9"/>
      <c r="Y2" s="9"/>
      <c r="Z2" s="27"/>
      <c r="AA2" s="58"/>
    </row>
    <row r="3" spans="1:27" ht="13.5">
      <c r="A3" s="234" t="s">
        <v>42</v>
      </c>
      <c r="B3" s="235"/>
      <c r="C3" s="157" t="s">
        <v>77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9"/>
      <c r="O3" s="9"/>
      <c r="P3" s="11"/>
      <c r="Q3" s="11"/>
      <c r="R3" s="11"/>
      <c r="S3" s="9"/>
      <c r="T3" s="9"/>
      <c r="U3" s="9"/>
      <c r="V3" s="9"/>
      <c r="W3" s="9"/>
      <c r="X3" s="9"/>
      <c r="Y3" s="9"/>
      <c r="Z3" s="28"/>
      <c r="AA3" s="59"/>
    </row>
    <row r="4" spans="1:27" ht="13.5">
      <c r="A4" s="234" t="s">
        <v>0</v>
      </c>
      <c r="B4" s="235"/>
      <c r="C4" s="157" t="s">
        <v>78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1"/>
      <c r="O4" s="9"/>
      <c r="P4" s="13"/>
      <c r="Q4" s="11"/>
      <c r="R4" s="11"/>
      <c r="S4" s="9"/>
      <c r="T4" s="9"/>
      <c r="U4" s="9"/>
      <c r="V4" s="9"/>
      <c r="W4" s="9"/>
      <c r="X4" s="9"/>
      <c r="Y4" s="9"/>
      <c r="Z4" s="28"/>
      <c r="AA4" s="59"/>
    </row>
    <row r="5" spans="1:27" s="3" customFormat="1" ht="13.5">
      <c r="A5" s="236" t="s">
        <v>16</v>
      </c>
      <c r="B5" s="237"/>
      <c r="C5" s="158" t="s">
        <v>79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4"/>
      <c r="O5" s="15"/>
      <c r="P5" s="16"/>
      <c r="Q5" s="15"/>
      <c r="R5" s="14"/>
      <c r="S5" s="15"/>
      <c r="T5" s="15"/>
      <c r="U5" s="15"/>
      <c r="V5" s="15"/>
      <c r="W5" s="15"/>
      <c r="X5" s="15"/>
      <c r="Y5" s="15"/>
      <c r="Z5" s="28"/>
      <c r="AA5" s="59"/>
    </row>
    <row r="6" spans="1:27" ht="13.5">
      <c r="A6" s="234" t="s">
        <v>15</v>
      </c>
      <c r="B6" s="235"/>
      <c r="C6" s="157" t="s">
        <v>89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1"/>
      <c r="O6" s="9"/>
      <c r="P6" s="11"/>
      <c r="Q6" s="11"/>
      <c r="R6" s="11"/>
      <c r="S6" s="9"/>
      <c r="T6" s="9"/>
      <c r="U6" s="9"/>
      <c r="V6" s="9"/>
      <c r="W6" s="9"/>
      <c r="X6" s="9"/>
      <c r="Y6" s="9"/>
      <c r="Z6" s="28"/>
      <c r="AA6" s="59"/>
    </row>
    <row r="7" spans="1:27" ht="13.5">
      <c r="A7" s="234" t="s">
        <v>17</v>
      </c>
      <c r="B7" s="235"/>
      <c r="C7" s="157" t="s">
        <v>80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1"/>
      <c r="O7" s="189"/>
      <c r="P7" s="189"/>
      <c r="Q7" s="189"/>
      <c r="R7" s="189"/>
      <c r="S7" s="189"/>
      <c r="T7" s="189"/>
      <c r="U7" s="189"/>
      <c r="V7" s="196"/>
      <c r="W7" s="196"/>
      <c r="X7" s="9"/>
      <c r="Y7" s="9"/>
      <c r="Z7" s="28"/>
      <c r="AA7" s="59"/>
    </row>
    <row r="8" spans="1:27" ht="13.5">
      <c r="A8" s="234" t="s">
        <v>40</v>
      </c>
      <c r="B8" s="235"/>
      <c r="C8" s="168">
        <v>180</v>
      </c>
      <c r="D8" s="169"/>
      <c r="E8" s="169"/>
      <c r="F8" s="169"/>
      <c r="G8" s="169"/>
      <c r="H8" s="169"/>
      <c r="I8" s="169"/>
      <c r="J8" s="169"/>
      <c r="K8" s="169"/>
      <c r="L8" s="169"/>
      <c r="M8" s="170"/>
      <c r="N8" s="9"/>
      <c r="O8" s="189"/>
      <c r="P8" s="189"/>
      <c r="Q8" s="189"/>
      <c r="R8" s="189"/>
      <c r="S8" s="189"/>
      <c r="T8" s="189"/>
      <c r="U8" s="189"/>
      <c r="V8" s="196"/>
      <c r="W8" s="196"/>
      <c r="X8" s="9"/>
      <c r="Y8" s="9"/>
      <c r="Z8" s="28"/>
      <c r="AA8" s="59"/>
    </row>
    <row r="9" spans="1:27" ht="13.5">
      <c r="A9" s="234" t="s">
        <v>22</v>
      </c>
      <c r="B9" s="235"/>
      <c r="C9" s="157">
        <v>1099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1"/>
      <c r="O9" s="189"/>
      <c r="P9" s="189"/>
      <c r="Q9" s="189"/>
      <c r="R9" s="189"/>
      <c r="S9" s="189"/>
      <c r="T9" s="189"/>
      <c r="U9" s="189"/>
      <c r="V9" s="196"/>
      <c r="W9" s="196"/>
      <c r="X9" s="9"/>
      <c r="Y9" s="9"/>
      <c r="Z9" s="28"/>
      <c r="AA9" s="59"/>
    </row>
    <row r="10" spans="1:27" ht="13.5">
      <c r="A10" s="234" t="s">
        <v>21</v>
      </c>
      <c r="B10" s="235"/>
      <c r="C10" s="171">
        <f>AB90</f>
        <v>1099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"/>
      <c r="O10" s="189"/>
      <c r="P10" s="189"/>
      <c r="Q10" s="189"/>
      <c r="R10" s="189"/>
      <c r="S10" s="189"/>
      <c r="T10" s="189"/>
      <c r="U10" s="189"/>
      <c r="V10" s="196"/>
      <c r="W10" s="196"/>
      <c r="X10" s="9"/>
      <c r="Y10" s="9"/>
      <c r="Z10" s="28"/>
      <c r="AA10" s="59"/>
    </row>
    <row r="11" spans="1:27" s="1" customFormat="1" ht="13.5">
      <c r="A11" s="234" t="s">
        <v>26</v>
      </c>
      <c r="B11" s="235"/>
      <c r="C11" s="171">
        <v>4500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"/>
      <c r="O11" s="9"/>
      <c r="P11" s="9"/>
      <c r="Q11" s="11"/>
      <c r="R11" s="11"/>
      <c r="S11" s="9"/>
      <c r="T11" s="9"/>
      <c r="U11" s="9"/>
      <c r="V11" s="9"/>
      <c r="W11" s="9"/>
      <c r="X11" s="9"/>
      <c r="Y11" s="9"/>
      <c r="Z11" s="28"/>
      <c r="AA11" s="59"/>
    </row>
    <row r="12" spans="1:27" ht="13.5">
      <c r="A12" s="60"/>
      <c r="B12" s="18"/>
      <c r="C12" s="10"/>
      <c r="D12" s="10"/>
      <c r="E12" s="10"/>
      <c r="F12" s="61"/>
      <c r="G12" s="61"/>
      <c r="H12" s="61"/>
      <c r="I12" s="62"/>
      <c r="J12" s="9"/>
      <c r="K12" s="11"/>
      <c r="L12" s="19"/>
      <c r="M12" s="19"/>
      <c r="N12" s="17"/>
      <c r="O12" s="9"/>
      <c r="P12" s="9"/>
      <c r="Q12" s="11"/>
      <c r="R12" s="11"/>
      <c r="S12" s="9"/>
      <c r="T12" s="9"/>
      <c r="U12" s="9"/>
      <c r="V12" s="9"/>
      <c r="W12" s="9"/>
      <c r="X12" s="9"/>
      <c r="Y12" s="9"/>
      <c r="Z12" s="28"/>
      <c r="AA12" s="59"/>
    </row>
    <row r="13" spans="1:27" ht="13.5">
      <c r="A13" s="159" t="s">
        <v>20</v>
      </c>
      <c r="B13" s="160"/>
      <c r="C13" s="20"/>
      <c r="D13" s="20"/>
      <c r="E13" s="20"/>
      <c r="F13" s="61"/>
      <c r="G13" s="61"/>
      <c r="H13" s="61"/>
      <c r="I13" s="62"/>
      <c r="J13" s="21"/>
      <c r="K13" s="21"/>
      <c r="L13" s="22"/>
      <c r="M13" s="22"/>
      <c r="N13" s="23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59"/>
      <c r="AA13" s="63"/>
    </row>
    <row r="14" spans="1:27" ht="13.5">
      <c r="A14" s="232" t="s">
        <v>33</v>
      </c>
      <c r="B14" s="233"/>
      <c r="C14" s="93" t="s">
        <v>30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3.5">
      <c r="A15" s="232" t="s">
        <v>34</v>
      </c>
      <c r="B15" s="233"/>
      <c r="C15" s="93" t="s">
        <v>31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3.5">
      <c r="A16" s="232" t="s">
        <v>35</v>
      </c>
      <c r="B16" s="233"/>
      <c r="C16" s="93" t="s">
        <v>32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4.25" thickBot="1">
      <c r="A17" s="30"/>
      <c r="B17" s="11"/>
      <c r="C17" s="212"/>
      <c r="D17" s="212"/>
      <c r="E17" s="212"/>
      <c r="F17" s="212"/>
      <c r="G17" s="212"/>
      <c r="H17" s="212"/>
      <c r="I17" s="212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</row>
    <row r="18" spans="1:27" s="4" customFormat="1" ht="27.75" customHeight="1" thickBot="1">
      <c r="A18" s="163" t="s">
        <v>3</v>
      </c>
      <c r="B18" s="163" t="s">
        <v>28</v>
      </c>
      <c r="C18" s="167" t="s">
        <v>19</v>
      </c>
      <c r="D18" s="167" t="s">
        <v>23</v>
      </c>
      <c r="E18" s="167" t="s">
        <v>14</v>
      </c>
      <c r="F18" s="197" t="s">
        <v>25</v>
      </c>
      <c r="G18" s="197"/>
      <c r="H18" s="198" t="s">
        <v>27</v>
      </c>
      <c r="I18" s="166" t="s">
        <v>1</v>
      </c>
      <c r="J18" s="184" t="s">
        <v>4</v>
      </c>
      <c r="K18" s="179"/>
      <c r="L18" s="179"/>
      <c r="M18" s="179"/>
      <c r="N18" s="179"/>
      <c r="O18" s="180"/>
      <c r="P18" s="184" t="s">
        <v>8</v>
      </c>
      <c r="Q18" s="179"/>
      <c r="R18" s="179"/>
      <c r="S18" s="179"/>
      <c r="T18" s="179"/>
      <c r="U18" s="185"/>
      <c r="V18" s="178" t="s">
        <v>9</v>
      </c>
      <c r="W18" s="179"/>
      <c r="X18" s="179"/>
      <c r="Y18" s="179"/>
      <c r="Z18" s="179"/>
      <c r="AA18" s="180"/>
    </row>
    <row r="19" spans="1:27" s="4" customFormat="1" ht="14.25" thickBot="1">
      <c r="A19" s="164"/>
      <c r="B19" s="164"/>
      <c r="C19" s="167"/>
      <c r="D19" s="167"/>
      <c r="E19" s="167"/>
      <c r="F19" s="198" t="s">
        <v>29</v>
      </c>
      <c r="G19" s="198" t="s">
        <v>18</v>
      </c>
      <c r="H19" s="198"/>
      <c r="I19" s="166"/>
      <c r="J19" s="181" t="s">
        <v>5</v>
      </c>
      <c r="K19" s="182"/>
      <c r="L19" s="183"/>
      <c r="M19" s="186" t="s">
        <v>7</v>
      </c>
      <c r="N19" s="187"/>
      <c r="O19" s="188"/>
      <c r="P19" s="200" t="s">
        <v>10</v>
      </c>
      <c r="Q19" s="201"/>
      <c r="R19" s="202"/>
      <c r="S19" s="193" t="s">
        <v>11</v>
      </c>
      <c r="T19" s="194"/>
      <c r="U19" s="195"/>
      <c r="V19" s="190" t="s">
        <v>12</v>
      </c>
      <c r="W19" s="191"/>
      <c r="X19" s="192"/>
      <c r="Y19" s="214" t="s">
        <v>13</v>
      </c>
      <c r="Z19" s="215"/>
      <c r="AA19" s="216"/>
    </row>
    <row r="20" spans="1:27" s="4" customFormat="1" ht="13.5">
      <c r="A20" s="164"/>
      <c r="B20" s="164"/>
      <c r="C20" s="167"/>
      <c r="D20" s="167"/>
      <c r="E20" s="167"/>
      <c r="F20" s="198"/>
      <c r="G20" s="198"/>
      <c r="H20" s="198"/>
      <c r="I20" s="166"/>
      <c r="J20" s="172" t="s">
        <v>2</v>
      </c>
      <c r="K20" s="31" t="s">
        <v>6</v>
      </c>
      <c r="L20" s="161" t="s">
        <v>1</v>
      </c>
      <c r="M20" s="172" t="s">
        <v>2</v>
      </c>
      <c r="N20" s="31" t="s">
        <v>6</v>
      </c>
      <c r="O20" s="161" t="s">
        <v>1</v>
      </c>
      <c r="P20" s="172" t="s">
        <v>2</v>
      </c>
      <c r="Q20" s="31" t="s">
        <v>6</v>
      </c>
      <c r="R20" s="176" t="s">
        <v>1</v>
      </c>
      <c r="S20" s="172" t="s">
        <v>2</v>
      </c>
      <c r="T20" s="31" t="s">
        <v>6</v>
      </c>
      <c r="U20" s="161" t="s">
        <v>1</v>
      </c>
      <c r="V20" s="174" t="s">
        <v>2</v>
      </c>
      <c r="W20" s="31" t="s">
        <v>6</v>
      </c>
      <c r="X20" s="176" t="s">
        <v>1</v>
      </c>
      <c r="Y20" s="172" t="s">
        <v>2</v>
      </c>
      <c r="Z20" s="31" t="s">
        <v>6</v>
      </c>
      <c r="AA20" s="161" t="s">
        <v>1</v>
      </c>
    </row>
    <row r="21" spans="1:27" s="4" customFormat="1" ht="13.5">
      <c r="A21" s="165"/>
      <c r="B21" s="165"/>
      <c r="C21" s="167"/>
      <c r="D21" s="167"/>
      <c r="E21" s="167"/>
      <c r="F21" s="198"/>
      <c r="G21" s="198"/>
      <c r="H21" s="198"/>
      <c r="I21" s="166"/>
      <c r="J21" s="173"/>
      <c r="K21" s="29" t="s">
        <v>24</v>
      </c>
      <c r="L21" s="162"/>
      <c r="M21" s="173"/>
      <c r="N21" s="29" t="s">
        <v>24</v>
      </c>
      <c r="O21" s="162"/>
      <c r="P21" s="173"/>
      <c r="Q21" s="29" t="s">
        <v>24</v>
      </c>
      <c r="R21" s="177"/>
      <c r="S21" s="173"/>
      <c r="T21" s="29" t="s">
        <v>24</v>
      </c>
      <c r="U21" s="162"/>
      <c r="V21" s="175"/>
      <c r="W21" s="29" t="s">
        <v>24</v>
      </c>
      <c r="X21" s="177"/>
      <c r="Y21" s="173"/>
      <c r="Z21" s="29" t="s">
        <v>24</v>
      </c>
      <c r="AA21" s="162"/>
    </row>
    <row r="22" spans="1:27" s="4" customFormat="1" ht="13.5">
      <c r="A22" s="203" t="s">
        <v>37</v>
      </c>
      <c r="B22" s="204"/>
      <c r="C22" s="204"/>
      <c r="D22" s="204"/>
      <c r="E22" s="205"/>
      <c r="F22" s="6">
        <f aca="true" t="shared" si="0" ref="F22:AA22">SUM(F23:F29)</f>
        <v>248</v>
      </c>
      <c r="G22" s="6">
        <f t="shared" si="0"/>
        <v>201</v>
      </c>
      <c r="H22" s="6">
        <f t="shared" si="0"/>
        <v>800</v>
      </c>
      <c r="I22" s="24">
        <f t="shared" si="0"/>
        <v>32</v>
      </c>
      <c r="J22" s="7">
        <f t="shared" si="0"/>
        <v>47</v>
      </c>
      <c r="K22" s="6">
        <f t="shared" si="0"/>
        <v>93</v>
      </c>
      <c r="L22" s="8">
        <f t="shared" si="0"/>
        <v>22</v>
      </c>
      <c r="M22" s="7">
        <f t="shared" si="0"/>
        <v>0</v>
      </c>
      <c r="N22" s="6">
        <f t="shared" si="0"/>
        <v>48</v>
      </c>
      <c r="O22" s="8">
        <f t="shared" si="0"/>
        <v>5</v>
      </c>
      <c r="P22" s="8">
        <f t="shared" si="0"/>
        <v>0</v>
      </c>
      <c r="Q22" s="8">
        <f t="shared" si="0"/>
        <v>30</v>
      </c>
      <c r="R22" s="8">
        <f t="shared" si="0"/>
        <v>2</v>
      </c>
      <c r="S22" s="8">
        <f t="shared" si="0"/>
        <v>0</v>
      </c>
      <c r="T22" s="8">
        <f t="shared" si="0"/>
        <v>30</v>
      </c>
      <c r="U22" s="8">
        <f t="shared" si="0"/>
        <v>3</v>
      </c>
      <c r="V22" s="8">
        <f t="shared" si="0"/>
        <v>0</v>
      </c>
      <c r="W22" s="8">
        <f t="shared" si="0"/>
        <v>0</v>
      </c>
      <c r="X22" s="8">
        <f t="shared" si="0"/>
        <v>0</v>
      </c>
      <c r="Y22" s="8">
        <f t="shared" si="0"/>
        <v>0</v>
      </c>
      <c r="Z22" s="8">
        <f t="shared" si="0"/>
        <v>0</v>
      </c>
      <c r="AA22" s="8">
        <f t="shared" si="0"/>
        <v>0</v>
      </c>
    </row>
    <row r="23" spans="1:27" s="76" customFormat="1" ht="13.5">
      <c r="A23" s="40">
        <v>1</v>
      </c>
      <c r="B23" s="102" t="s">
        <v>43</v>
      </c>
      <c r="C23" s="69" t="s">
        <v>81</v>
      </c>
      <c r="D23" s="69" t="s">
        <v>81</v>
      </c>
      <c r="E23" s="69" t="s">
        <v>86</v>
      </c>
      <c r="F23" s="72">
        <v>120</v>
      </c>
      <c r="G23" s="72">
        <v>120</v>
      </c>
      <c r="H23" s="72">
        <v>225</v>
      </c>
      <c r="I23" s="73">
        <v>9</v>
      </c>
      <c r="J23" s="57"/>
      <c r="K23" s="40">
        <v>30</v>
      </c>
      <c r="L23" s="41">
        <v>2</v>
      </c>
      <c r="M23" s="57"/>
      <c r="N23" s="40">
        <v>30</v>
      </c>
      <c r="O23" s="41">
        <v>2</v>
      </c>
      <c r="P23" s="99"/>
      <c r="Q23" s="69">
        <v>30</v>
      </c>
      <c r="R23" s="101">
        <v>2</v>
      </c>
      <c r="S23" s="99"/>
      <c r="T23" s="69">
        <v>30</v>
      </c>
      <c r="U23" s="100">
        <v>3</v>
      </c>
      <c r="V23" s="97"/>
      <c r="W23" s="69"/>
      <c r="X23" s="95"/>
      <c r="Y23" s="98"/>
      <c r="Z23" s="69"/>
      <c r="AA23" s="96"/>
    </row>
    <row r="24" spans="1:27" s="76" customFormat="1" ht="13.5">
      <c r="A24" s="40">
        <v>2</v>
      </c>
      <c r="B24" s="71" t="s">
        <v>44</v>
      </c>
      <c r="C24" s="69" t="s">
        <v>81</v>
      </c>
      <c r="D24" s="69" t="s">
        <v>81</v>
      </c>
      <c r="E24" s="69" t="s">
        <v>86</v>
      </c>
      <c r="F24" s="72">
        <v>18</v>
      </c>
      <c r="G24" s="72">
        <v>18</v>
      </c>
      <c r="H24" s="72">
        <v>75</v>
      </c>
      <c r="I24" s="73">
        <v>3</v>
      </c>
      <c r="J24" s="57"/>
      <c r="K24" s="40">
        <v>18</v>
      </c>
      <c r="L24" s="41">
        <v>3</v>
      </c>
      <c r="M24" s="74"/>
      <c r="N24" s="71"/>
      <c r="O24" s="75"/>
      <c r="P24" s="98"/>
      <c r="Q24" s="69"/>
      <c r="R24" s="95"/>
      <c r="S24" s="98"/>
      <c r="T24" s="69"/>
      <c r="U24" s="96"/>
      <c r="V24" s="97"/>
      <c r="W24" s="69"/>
      <c r="X24" s="95"/>
      <c r="Y24" s="98"/>
      <c r="Z24" s="69"/>
      <c r="AA24" s="96"/>
    </row>
    <row r="25" spans="1:30" s="143" customFormat="1" ht="13.5">
      <c r="A25" s="40">
        <v>3</v>
      </c>
      <c r="B25" s="71" t="s">
        <v>45</v>
      </c>
      <c r="C25" s="69" t="s">
        <v>81</v>
      </c>
      <c r="D25" s="69" t="s">
        <v>81</v>
      </c>
      <c r="E25" s="69" t="s">
        <v>86</v>
      </c>
      <c r="F25" s="72">
        <v>36</v>
      </c>
      <c r="G25" s="72">
        <v>36</v>
      </c>
      <c r="H25" s="72">
        <v>150</v>
      </c>
      <c r="I25" s="73">
        <v>6</v>
      </c>
      <c r="J25" s="57"/>
      <c r="K25" s="40">
        <v>18</v>
      </c>
      <c r="L25" s="41">
        <v>3</v>
      </c>
      <c r="M25" s="74"/>
      <c r="N25" s="71">
        <v>18</v>
      </c>
      <c r="O25" s="75">
        <v>3</v>
      </c>
      <c r="P25" s="139"/>
      <c r="Q25" s="136"/>
      <c r="R25" s="140"/>
      <c r="S25" s="139"/>
      <c r="T25" s="136"/>
      <c r="U25" s="141"/>
      <c r="V25" s="142"/>
      <c r="W25" s="136"/>
      <c r="X25" s="140"/>
      <c r="Y25" s="139"/>
      <c r="Z25" s="136"/>
      <c r="AA25" s="141"/>
      <c r="AB25" s="217"/>
      <c r="AC25" s="218"/>
      <c r="AD25" s="218"/>
    </row>
    <row r="26" spans="1:30" s="143" customFormat="1" ht="13.5">
      <c r="A26" s="40">
        <v>4</v>
      </c>
      <c r="B26" s="71" t="s">
        <v>108</v>
      </c>
      <c r="C26" s="69" t="s">
        <v>81</v>
      </c>
      <c r="D26" s="69" t="s">
        <v>81</v>
      </c>
      <c r="E26" s="69" t="s">
        <v>87</v>
      </c>
      <c r="F26" s="72">
        <v>36</v>
      </c>
      <c r="G26" s="72">
        <v>9</v>
      </c>
      <c r="H26" s="72">
        <v>125</v>
      </c>
      <c r="I26" s="73">
        <v>5</v>
      </c>
      <c r="J26" s="57">
        <v>27</v>
      </c>
      <c r="K26" s="40">
        <v>9</v>
      </c>
      <c r="L26" s="41">
        <v>5</v>
      </c>
      <c r="M26" s="74"/>
      <c r="N26" s="71"/>
      <c r="O26" s="75"/>
      <c r="P26" s="139"/>
      <c r="Q26" s="136"/>
      <c r="R26" s="140"/>
      <c r="S26" s="139"/>
      <c r="T26" s="136"/>
      <c r="U26" s="141"/>
      <c r="V26" s="142"/>
      <c r="W26" s="136"/>
      <c r="X26" s="140"/>
      <c r="Y26" s="139"/>
      <c r="Z26" s="136"/>
      <c r="AA26" s="141"/>
      <c r="AB26" s="217"/>
      <c r="AC26" s="218"/>
      <c r="AD26" s="218"/>
    </row>
    <row r="27" spans="1:27" s="143" customFormat="1" ht="13.5">
      <c r="A27" s="40">
        <v>5</v>
      </c>
      <c r="B27" s="71" t="s">
        <v>107</v>
      </c>
      <c r="C27" s="69" t="s">
        <v>82</v>
      </c>
      <c r="D27" s="69" t="s">
        <v>81</v>
      </c>
      <c r="E27" s="69" t="s">
        <v>84</v>
      </c>
      <c r="F27" s="72">
        <v>10</v>
      </c>
      <c r="G27" s="72">
        <v>0</v>
      </c>
      <c r="H27" s="72">
        <v>75</v>
      </c>
      <c r="I27" s="73">
        <v>3</v>
      </c>
      <c r="J27" s="57">
        <v>10</v>
      </c>
      <c r="K27" s="40"/>
      <c r="L27" s="41">
        <v>3</v>
      </c>
      <c r="M27" s="74"/>
      <c r="N27" s="71"/>
      <c r="O27" s="75"/>
      <c r="P27" s="139"/>
      <c r="Q27" s="136"/>
      <c r="R27" s="140"/>
      <c r="S27" s="139"/>
      <c r="T27" s="136"/>
      <c r="U27" s="141"/>
      <c r="V27" s="142"/>
      <c r="W27" s="136"/>
      <c r="X27" s="140"/>
      <c r="Y27" s="139"/>
      <c r="Z27" s="136"/>
      <c r="AA27" s="141"/>
    </row>
    <row r="28" spans="1:30" s="143" customFormat="1" ht="13.5">
      <c r="A28" s="40">
        <v>6</v>
      </c>
      <c r="B28" s="71" t="s">
        <v>109</v>
      </c>
      <c r="C28" s="69" t="s">
        <v>82</v>
      </c>
      <c r="D28" s="69" t="s">
        <v>81</v>
      </c>
      <c r="E28" s="69" t="s">
        <v>84</v>
      </c>
      <c r="F28" s="72">
        <v>10</v>
      </c>
      <c r="G28" s="72">
        <v>0</v>
      </c>
      <c r="H28" s="72">
        <v>75</v>
      </c>
      <c r="I28" s="73">
        <v>3</v>
      </c>
      <c r="J28" s="57">
        <v>10</v>
      </c>
      <c r="K28" s="40"/>
      <c r="L28" s="41">
        <v>3</v>
      </c>
      <c r="M28" s="57"/>
      <c r="N28" s="40"/>
      <c r="O28" s="41"/>
      <c r="P28" s="139"/>
      <c r="Q28" s="136"/>
      <c r="R28" s="140"/>
      <c r="S28" s="139"/>
      <c r="T28" s="136"/>
      <c r="U28" s="141"/>
      <c r="V28" s="142"/>
      <c r="W28" s="136"/>
      <c r="X28" s="140"/>
      <c r="Y28" s="139"/>
      <c r="Z28" s="136"/>
      <c r="AA28" s="141"/>
      <c r="AB28" s="217"/>
      <c r="AC28" s="218"/>
      <c r="AD28" s="218"/>
    </row>
    <row r="29" spans="1:30" s="143" customFormat="1" ht="13.5">
      <c r="A29" s="40">
        <v>7</v>
      </c>
      <c r="B29" s="71" t="s">
        <v>110</v>
      </c>
      <c r="C29" s="69" t="s">
        <v>82</v>
      </c>
      <c r="D29" s="69" t="s">
        <v>81</v>
      </c>
      <c r="E29" s="69" t="s">
        <v>83</v>
      </c>
      <c r="F29" s="72">
        <v>18</v>
      </c>
      <c r="G29" s="72">
        <v>18</v>
      </c>
      <c r="H29" s="72">
        <v>75</v>
      </c>
      <c r="I29" s="73">
        <v>3</v>
      </c>
      <c r="J29" s="74"/>
      <c r="K29" s="40">
        <v>18</v>
      </c>
      <c r="L29" s="41">
        <v>3</v>
      </c>
      <c r="M29" s="138"/>
      <c r="N29" s="135"/>
      <c r="O29" s="137"/>
      <c r="P29" s="139"/>
      <c r="Q29" s="136"/>
      <c r="R29" s="140"/>
      <c r="S29" s="139"/>
      <c r="T29" s="136"/>
      <c r="U29" s="141"/>
      <c r="V29" s="142"/>
      <c r="W29" s="136"/>
      <c r="X29" s="140"/>
      <c r="Y29" s="139"/>
      <c r="Z29" s="136"/>
      <c r="AA29" s="141"/>
      <c r="AB29" s="217"/>
      <c r="AC29" s="218"/>
      <c r="AD29" s="218"/>
    </row>
    <row r="30" spans="1:27" s="77" customFormat="1" ht="13.5">
      <c r="A30" s="199" t="s">
        <v>36</v>
      </c>
      <c r="B30" s="199"/>
      <c r="C30" s="199"/>
      <c r="D30" s="199"/>
      <c r="E30" s="199"/>
      <c r="F30" s="48">
        <f>F31</f>
        <v>90</v>
      </c>
      <c r="G30" s="48">
        <f>G31</f>
        <v>90</v>
      </c>
      <c r="H30" s="48">
        <f>H31</f>
        <v>375</v>
      </c>
      <c r="I30" s="50">
        <f>I31</f>
        <v>15</v>
      </c>
      <c r="J30" s="47">
        <f aca="true" t="shared" si="1" ref="J30:AA30">SUM(J31:J31)</f>
        <v>0</v>
      </c>
      <c r="K30" s="48">
        <f t="shared" si="1"/>
        <v>0</v>
      </c>
      <c r="L30" s="49">
        <f t="shared" si="1"/>
        <v>0</v>
      </c>
      <c r="M30" s="47">
        <f t="shared" si="1"/>
        <v>0</v>
      </c>
      <c r="N30" s="48">
        <f t="shared" si="1"/>
        <v>0</v>
      </c>
      <c r="O30" s="49">
        <f t="shared" si="1"/>
        <v>0</v>
      </c>
      <c r="P30" s="47">
        <f t="shared" si="1"/>
        <v>0</v>
      </c>
      <c r="Q30" s="48">
        <f t="shared" si="1"/>
        <v>0</v>
      </c>
      <c r="R30" s="50">
        <f t="shared" si="1"/>
        <v>0</v>
      </c>
      <c r="S30" s="47">
        <f t="shared" si="1"/>
        <v>0</v>
      </c>
      <c r="T30" s="48">
        <f t="shared" si="1"/>
        <v>30</v>
      </c>
      <c r="U30" s="49">
        <f t="shared" si="1"/>
        <v>3</v>
      </c>
      <c r="V30" s="51">
        <f t="shared" si="1"/>
        <v>0</v>
      </c>
      <c r="W30" s="48">
        <f t="shared" si="1"/>
        <v>30</v>
      </c>
      <c r="X30" s="50">
        <f t="shared" si="1"/>
        <v>4</v>
      </c>
      <c r="Y30" s="47">
        <f t="shared" si="1"/>
        <v>0</v>
      </c>
      <c r="Z30" s="48">
        <f t="shared" si="1"/>
        <v>30</v>
      </c>
      <c r="AA30" s="49">
        <f t="shared" si="1"/>
        <v>8</v>
      </c>
    </row>
    <row r="31" spans="1:27" s="79" customFormat="1" ht="13.5">
      <c r="A31" s="40">
        <v>8</v>
      </c>
      <c r="B31" s="78" t="s">
        <v>92</v>
      </c>
      <c r="C31" s="40" t="s">
        <v>82</v>
      </c>
      <c r="D31" s="40" t="s">
        <v>85</v>
      </c>
      <c r="E31" s="40" t="s">
        <v>88</v>
      </c>
      <c r="F31" s="72">
        <v>90</v>
      </c>
      <c r="G31" s="72">
        <v>90</v>
      </c>
      <c r="H31" s="72">
        <v>375</v>
      </c>
      <c r="I31" s="73">
        <v>15</v>
      </c>
      <c r="J31" s="57"/>
      <c r="K31" s="40"/>
      <c r="L31" s="41"/>
      <c r="M31" s="57"/>
      <c r="N31" s="40"/>
      <c r="O31" s="41"/>
      <c r="P31" s="57"/>
      <c r="Q31" s="40"/>
      <c r="R31" s="56"/>
      <c r="S31" s="57"/>
      <c r="T31" s="40">
        <v>30</v>
      </c>
      <c r="U31" s="41">
        <v>3</v>
      </c>
      <c r="V31" s="55"/>
      <c r="W31" s="40">
        <v>30</v>
      </c>
      <c r="X31" s="56">
        <v>4</v>
      </c>
      <c r="Y31" s="57"/>
      <c r="Z31" s="40">
        <v>30</v>
      </c>
      <c r="AA31" s="41">
        <v>8</v>
      </c>
    </row>
    <row r="32" spans="1:30" s="77" customFormat="1" ht="13.5">
      <c r="A32" s="199" t="s">
        <v>90</v>
      </c>
      <c r="B32" s="199"/>
      <c r="C32" s="199"/>
      <c r="D32" s="199"/>
      <c r="E32" s="199"/>
      <c r="F32" s="33">
        <f aca="true" t="shared" si="2" ref="F32:AA32">SUM(F33:F49)</f>
        <v>379</v>
      </c>
      <c r="G32" s="33">
        <f t="shared" si="2"/>
        <v>181</v>
      </c>
      <c r="H32" s="33">
        <f t="shared" si="2"/>
        <v>1675</v>
      </c>
      <c r="I32" s="35">
        <f t="shared" si="2"/>
        <v>67</v>
      </c>
      <c r="J32" s="32">
        <f t="shared" si="2"/>
        <v>36</v>
      </c>
      <c r="K32" s="33">
        <f t="shared" si="2"/>
        <v>18</v>
      </c>
      <c r="L32" s="34">
        <f t="shared" si="2"/>
        <v>8</v>
      </c>
      <c r="M32" s="32">
        <f t="shared" si="2"/>
        <v>54</v>
      </c>
      <c r="N32" s="33">
        <f t="shared" si="2"/>
        <v>36</v>
      </c>
      <c r="O32" s="34">
        <f t="shared" si="2"/>
        <v>19</v>
      </c>
      <c r="P32" s="32">
        <f t="shared" si="2"/>
        <v>90</v>
      </c>
      <c r="Q32" s="33">
        <f t="shared" si="2"/>
        <v>45</v>
      </c>
      <c r="R32" s="35">
        <f t="shared" si="2"/>
        <v>21</v>
      </c>
      <c r="S32" s="32">
        <f t="shared" si="2"/>
        <v>18</v>
      </c>
      <c r="T32" s="33">
        <f t="shared" si="2"/>
        <v>82</v>
      </c>
      <c r="U32" s="34">
        <f t="shared" si="2"/>
        <v>19</v>
      </c>
      <c r="V32" s="36">
        <f t="shared" si="2"/>
        <v>0</v>
      </c>
      <c r="W32" s="33">
        <f t="shared" si="2"/>
        <v>0</v>
      </c>
      <c r="X32" s="35">
        <f t="shared" si="2"/>
        <v>0</v>
      </c>
      <c r="Y32" s="32">
        <f t="shared" si="2"/>
        <v>0</v>
      </c>
      <c r="Z32" s="33">
        <f t="shared" si="2"/>
        <v>0</v>
      </c>
      <c r="AA32" s="34">
        <f t="shared" si="2"/>
        <v>0</v>
      </c>
      <c r="AB32" s="53"/>
      <c r="AC32" s="53"/>
      <c r="AD32" s="53"/>
    </row>
    <row r="33" spans="1:32" s="143" customFormat="1" ht="13.5">
      <c r="A33" s="40">
        <v>9</v>
      </c>
      <c r="B33" s="71" t="s">
        <v>46</v>
      </c>
      <c r="C33" s="69" t="s">
        <v>81</v>
      </c>
      <c r="D33" s="69" t="s">
        <v>81</v>
      </c>
      <c r="E33" s="69" t="s">
        <v>86</v>
      </c>
      <c r="F33" s="72">
        <v>18</v>
      </c>
      <c r="G33" s="72">
        <v>18</v>
      </c>
      <c r="H33" s="72">
        <v>125</v>
      </c>
      <c r="I33" s="73">
        <v>5</v>
      </c>
      <c r="J33" s="153"/>
      <c r="K33" s="69"/>
      <c r="L33" s="151"/>
      <c r="M33" s="153"/>
      <c r="N33" s="69"/>
      <c r="O33" s="151"/>
      <c r="P33" s="153"/>
      <c r="Q33" s="69"/>
      <c r="R33" s="152"/>
      <c r="S33" s="153"/>
      <c r="T33" s="69">
        <v>18</v>
      </c>
      <c r="U33" s="151">
        <v>5</v>
      </c>
      <c r="V33" s="142"/>
      <c r="W33" s="136"/>
      <c r="X33" s="140"/>
      <c r="Y33" s="139"/>
      <c r="Z33" s="136"/>
      <c r="AA33" s="141"/>
      <c r="AB33" s="219"/>
      <c r="AC33" s="224"/>
      <c r="AD33" s="224"/>
      <c r="AE33" s="224"/>
      <c r="AF33" s="224"/>
    </row>
    <row r="34" spans="1:30" s="77" customFormat="1" ht="13.5">
      <c r="A34" s="40">
        <v>10</v>
      </c>
      <c r="B34" s="71" t="s">
        <v>47</v>
      </c>
      <c r="C34" s="69" t="s">
        <v>81</v>
      </c>
      <c r="D34" s="69" t="s">
        <v>81</v>
      </c>
      <c r="E34" s="69" t="s">
        <v>84</v>
      </c>
      <c r="F34" s="72">
        <v>18</v>
      </c>
      <c r="G34" s="72">
        <v>0</v>
      </c>
      <c r="H34" s="72">
        <v>75</v>
      </c>
      <c r="I34" s="73">
        <v>3</v>
      </c>
      <c r="J34" s="37"/>
      <c r="K34" s="38"/>
      <c r="L34" s="39"/>
      <c r="M34" s="37">
        <v>18</v>
      </c>
      <c r="N34" s="38"/>
      <c r="O34" s="39">
        <v>3</v>
      </c>
      <c r="P34" s="153"/>
      <c r="Q34" s="69"/>
      <c r="R34" s="152"/>
      <c r="S34" s="153"/>
      <c r="T34" s="69"/>
      <c r="U34" s="151"/>
      <c r="V34" s="68"/>
      <c r="W34" s="69"/>
      <c r="X34" s="70"/>
      <c r="Y34" s="66"/>
      <c r="Z34" s="69"/>
      <c r="AA34" s="67"/>
      <c r="AB34" s="53"/>
      <c r="AC34" s="53"/>
      <c r="AD34" s="53"/>
    </row>
    <row r="35" spans="1:30" s="77" customFormat="1" ht="13.5">
      <c r="A35" s="40">
        <v>11</v>
      </c>
      <c r="B35" s="71" t="s">
        <v>48</v>
      </c>
      <c r="C35" s="69" t="s">
        <v>81</v>
      </c>
      <c r="D35" s="69" t="s">
        <v>81</v>
      </c>
      <c r="E35" s="69" t="s">
        <v>87</v>
      </c>
      <c r="F35" s="72">
        <v>18</v>
      </c>
      <c r="G35" s="72">
        <v>9</v>
      </c>
      <c r="H35" s="72">
        <v>75</v>
      </c>
      <c r="I35" s="73">
        <v>3</v>
      </c>
      <c r="J35" s="37"/>
      <c r="K35" s="38"/>
      <c r="L35" s="39"/>
      <c r="M35" s="37"/>
      <c r="N35" s="38"/>
      <c r="O35" s="39"/>
      <c r="P35" s="153">
        <v>9</v>
      </c>
      <c r="Q35" s="69">
        <v>9</v>
      </c>
      <c r="R35" s="152">
        <v>3</v>
      </c>
      <c r="S35" s="153"/>
      <c r="T35" s="69"/>
      <c r="U35" s="151"/>
      <c r="V35" s="97"/>
      <c r="W35" s="69"/>
      <c r="X35" s="95"/>
      <c r="Y35" s="98"/>
      <c r="Z35" s="69"/>
      <c r="AA35" s="96"/>
      <c r="AB35" s="53"/>
      <c r="AC35" s="53"/>
      <c r="AD35" s="53"/>
    </row>
    <row r="36" spans="1:30" s="143" customFormat="1" ht="13.5">
      <c r="A36" s="40">
        <v>12</v>
      </c>
      <c r="B36" s="71" t="s">
        <v>99</v>
      </c>
      <c r="C36" s="69" t="s">
        <v>81</v>
      </c>
      <c r="D36" s="69" t="s">
        <v>81</v>
      </c>
      <c r="E36" s="69" t="s">
        <v>84</v>
      </c>
      <c r="F36" s="72">
        <v>18</v>
      </c>
      <c r="G36" s="72">
        <v>0</v>
      </c>
      <c r="H36" s="72">
        <v>100</v>
      </c>
      <c r="I36" s="73">
        <v>4</v>
      </c>
      <c r="J36" s="37"/>
      <c r="K36" s="38"/>
      <c r="L36" s="39"/>
      <c r="M36" s="37"/>
      <c r="N36" s="38"/>
      <c r="O36" s="39"/>
      <c r="P36" s="153"/>
      <c r="Q36" s="69"/>
      <c r="R36" s="152"/>
      <c r="S36" s="153">
        <v>18</v>
      </c>
      <c r="T36" s="69"/>
      <c r="U36" s="151">
        <v>4</v>
      </c>
      <c r="V36" s="142"/>
      <c r="W36" s="136"/>
      <c r="X36" s="140"/>
      <c r="Y36" s="139"/>
      <c r="Z36" s="136"/>
      <c r="AA36" s="141"/>
      <c r="AB36" s="219"/>
      <c r="AC36" s="220"/>
      <c r="AD36" s="220"/>
    </row>
    <row r="37" spans="1:30" s="77" customFormat="1" ht="13.5">
      <c r="A37" s="40">
        <v>13</v>
      </c>
      <c r="B37" s="227" t="s">
        <v>49</v>
      </c>
      <c r="C37" s="69" t="s">
        <v>81</v>
      </c>
      <c r="D37" s="69" t="s">
        <v>81</v>
      </c>
      <c r="E37" s="69" t="s">
        <v>87</v>
      </c>
      <c r="F37" s="72">
        <v>36</v>
      </c>
      <c r="G37" s="72">
        <v>18</v>
      </c>
      <c r="H37" s="72">
        <v>125</v>
      </c>
      <c r="I37" s="73">
        <v>5</v>
      </c>
      <c r="J37" s="37"/>
      <c r="K37" s="38"/>
      <c r="L37" s="39"/>
      <c r="M37" s="37"/>
      <c r="N37" s="38"/>
      <c r="O37" s="39"/>
      <c r="P37" s="153">
        <v>18</v>
      </c>
      <c r="Q37" s="69">
        <v>18</v>
      </c>
      <c r="R37" s="152">
        <v>5</v>
      </c>
      <c r="S37" s="153"/>
      <c r="T37" s="69"/>
      <c r="U37" s="151"/>
      <c r="V37" s="97"/>
      <c r="W37" s="69"/>
      <c r="X37" s="95"/>
      <c r="Y37" s="98"/>
      <c r="Z37" s="69"/>
      <c r="AA37" s="96"/>
      <c r="AB37" s="53"/>
      <c r="AC37" s="53"/>
      <c r="AD37" s="53"/>
    </row>
    <row r="38" spans="1:30" s="77" customFormat="1" ht="12.75" customHeight="1">
      <c r="A38" s="40">
        <v>14</v>
      </c>
      <c r="B38" s="228" t="s">
        <v>50</v>
      </c>
      <c r="C38" s="69" t="s">
        <v>81</v>
      </c>
      <c r="D38" s="69" t="s">
        <v>81</v>
      </c>
      <c r="E38" s="40" t="s">
        <v>96</v>
      </c>
      <c r="F38" s="72">
        <v>18</v>
      </c>
      <c r="G38" s="72">
        <v>9</v>
      </c>
      <c r="H38" s="72">
        <v>100</v>
      </c>
      <c r="I38" s="73">
        <v>4</v>
      </c>
      <c r="J38" s="37"/>
      <c r="K38" s="38"/>
      <c r="L38" s="39"/>
      <c r="M38" s="57">
        <v>9</v>
      </c>
      <c r="N38" s="40">
        <v>9</v>
      </c>
      <c r="O38" s="39">
        <v>4</v>
      </c>
      <c r="P38" s="153"/>
      <c r="Q38" s="69"/>
      <c r="R38" s="152"/>
      <c r="S38" s="153"/>
      <c r="T38" s="69"/>
      <c r="U38" s="151"/>
      <c r="V38" s="97"/>
      <c r="W38" s="69"/>
      <c r="X38" s="95"/>
      <c r="Y38" s="98"/>
      <c r="Z38" s="69"/>
      <c r="AA38" s="96"/>
      <c r="AB38" s="53"/>
      <c r="AC38" s="53"/>
      <c r="AD38" s="53"/>
    </row>
    <row r="39" spans="1:30" s="77" customFormat="1" ht="13.5">
      <c r="A39" s="40">
        <v>15</v>
      </c>
      <c r="B39" s="228" t="s">
        <v>51</v>
      </c>
      <c r="C39" s="69" t="s">
        <v>81</v>
      </c>
      <c r="D39" s="69" t="s">
        <v>81</v>
      </c>
      <c r="E39" s="40" t="s">
        <v>87</v>
      </c>
      <c r="F39" s="72">
        <v>36</v>
      </c>
      <c r="G39" s="72">
        <v>18</v>
      </c>
      <c r="H39" s="72">
        <v>125</v>
      </c>
      <c r="I39" s="73">
        <v>5</v>
      </c>
      <c r="J39" s="37"/>
      <c r="K39" s="38"/>
      <c r="L39" s="39"/>
      <c r="M39" s="37"/>
      <c r="N39" s="38"/>
      <c r="O39" s="39"/>
      <c r="P39" s="57">
        <v>18</v>
      </c>
      <c r="Q39" s="40">
        <v>18</v>
      </c>
      <c r="R39" s="152">
        <v>5</v>
      </c>
      <c r="S39" s="153"/>
      <c r="T39" s="69"/>
      <c r="U39" s="151"/>
      <c r="V39" s="97"/>
      <c r="W39" s="69"/>
      <c r="X39" s="95"/>
      <c r="Y39" s="98"/>
      <c r="Z39" s="69"/>
      <c r="AA39" s="96"/>
      <c r="AB39" s="53"/>
      <c r="AC39" s="53"/>
      <c r="AD39" s="53"/>
    </row>
    <row r="40" spans="1:30" s="77" customFormat="1" ht="13.5">
      <c r="A40" s="40">
        <v>16</v>
      </c>
      <c r="B40" s="227" t="s">
        <v>52</v>
      </c>
      <c r="C40" s="69" t="s">
        <v>81</v>
      </c>
      <c r="D40" s="69" t="s">
        <v>81</v>
      </c>
      <c r="E40" s="69" t="s">
        <v>84</v>
      </c>
      <c r="F40" s="72">
        <v>18</v>
      </c>
      <c r="G40" s="72">
        <v>0</v>
      </c>
      <c r="H40" s="72">
        <v>75</v>
      </c>
      <c r="I40" s="73">
        <v>3</v>
      </c>
      <c r="J40" s="37"/>
      <c r="K40" s="38"/>
      <c r="L40" s="39"/>
      <c r="M40" s="37">
        <v>18</v>
      </c>
      <c r="N40" s="38"/>
      <c r="O40" s="39">
        <v>3</v>
      </c>
      <c r="P40" s="153"/>
      <c r="Q40" s="69"/>
      <c r="R40" s="152"/>
      <c r="S40" s="153"/>
      <c r="T40" s="69"/>
      <c r="U40" s="151"/>
      <c r="V40" s="97"/>
      <c r="W40" s="69"/>
      <c r="X40" s="95"/>
      <c r="Y40" s="98"/>
      <c r="Z40" s="69"/>
      <c r="AA40" s="96"/>
      <c r="AB40" s="53"/>
      <c r="AC40" s="53"/>
      <c r="AD40" s="53"/>
    </row>
    <row r="41" spans="1:30" s="143" customFormat="1" ht="13.5">
      <c r="A41" s="40">
        <v>17</v>
      </c>
      <c r="B41" s="227" t="s">
        <v>100</v>
      </c>
      <c r="C41" s="69" t="s">
        <v>81</v>
      </c>
      <c r="D41" s="69" t="s">
        <v>81</v>
      </c>
      <c r="E41" s="69" t="s">
        <v>87</v>
      </c>
      <c r="F41" s="72">
        <v>36</v>
      </c>
      <c r="G41" s="72">
        <v>18</v>
      </c>
      <c r="H41" s="72">
        <v>125</v>
      </c>
      <c r="I41" s="73">
        <v>5</v>
      </c>
      <c r="J41" s="37">
        <v>18</v>
      </c>
      <c r="K41" s="38">
        <v>18</v>
      </c>
      <c r="L41" s="39">
        <v>5</v>
      </c>
      <c r="M41" s="37"/>
      <c r="N41" s="38"/>
      <c r="O41" s="39"/>
      <c r="P41" s="153"/>
      <c r="Q41" s="69"/>
      <c r="R41" s="152"/>
      <c r="S41" s="153"/>
      <c r="T41" s="69"/>
      <c r="U41" s="151"/>
      <c r="V41" s="142"/>
      <c r="W41" s="136"/>
      <c r="X41" s="140"/>
      <c r="Y41" s="139"/>
      <c r="Z41" s="136"/>
      <c r="AA41" s="141"/>
      <c r="AB41" s="219"/>
      <c r="AC41" s="220"/>
      <c r="AD41" s="220"/>
    </row>
    <row r="42" spans="1:30" s="77" customFormat="1" ht="13.5">
      <c r="A42" s="40">
        <v>18</v>
      </c>
      <c r="B42" s="227" t="s">
        <v>53</v>
      </c>
      <c r="C42" s="69" t="s">
        <v>81</v>
      </c>
      <c r="D42" s="69" t="s">
        <v>81</v>
      </c>
      <c r="E42" s="86" t="s">
        <v>87</v>
      </c>
      <c r="F42" s="72">
        <v>18</v>
      </c>
      <c r="G42" s="72">
        <v>9</v>
      </c>
      <c r="H42" s="72">
        <v>125</v>
      </c>
      <c r="I42" s="73">
        <v>5</v>
      </c>
      <c r="J42" s="37"/>
      <c r="K42" s="38"/>
      <c r="L42" s="39"/>
      <c r="M42" s="57">
        <v>9</v>
      </c>
      <c r="N42" s="40">
        <v>9</v>
      </c>
      <c r="O42" s="41">
        <v>5</v>
      </c>
      <c r="P42" s="153"/>
      <c r="Q42" s="69"/>
      <c r="R42" s="152"/>
      <c r="S42" s="153"/>
      <c r="T42" s="69"/>
      <c r="U42" s="151"/>
      <c r="V42" s="97"/>
      <c r="W42" s="69"/>
      <c r="X42" s="95"/>
      <c r="Y42" s="98"/>
      <c r="Z42" s="69"/>
      <c r="AA42" s="96"/>
      <c r="AB42" s="53"/>
      <c r="AC42" s="53"/>
      <c r="AD42" s="53"/>
    </row>
    <row r="43" spans="1:31" s="143" customFormat="1" ht="13.5">
      <c r="A43" s="40">
        <v>19</v>
      </c>
      <c r="B43" s="227" t="s">
        <v>105</v>
      </c>
      <c r="C43" s="69" t="s">
        <v>81</v>
      </c>
      <c r="D43" s="69" t="s">
        <v>81</v>
      </c>
      <c r="E43" s="229" t="s">
        <v>86</v>
      </c>
      <c r="F43" s="72">
        <v>18</v>
      </c>
      <c r="G43" s="72">
        <v>18</v>
      </c>
      <c r="H43" s="72">
        <v>100</v>
      </c>
      <c r="I43" s="73">
        <v>4</v>
      </c>
      <c r="J43" s="153"/>
      <c r="K43" s="69"/>
      <c r="L43" s="151"/>
      <c r="M43" s="153"/>
      <c r="N43" s="69">
        <v>18</v>
      </c>
      <c r="O43" s="151">
        <v>4</v>
      </c>
      <c r="P43" s="153"/>
      <c r="Q43" s="69"/>
      <c r="R43" s="152"/>
      <c r="S43" s="153"/>
      <c r="T43" s="69"/>
      <c r="U43" s="151"/>
      <c r="V43" s="142"/>
      <c r="W43" s="136"/>
      <c r="X43" s="140"/>
      <c r="Y43" s="139"/>
      <c r="Z43" s="136"/>
      <c r="AA43" s="141"/>
      <c r="AB43" s="219"/>
      <c r="AC43" s="220"/>
      <c r="AD43" s="220"/>
      <c r="AE43" s="220"/>
    </row>
    <row r="44" spans="1:30" s="77" customFormat="1" ht="13.5" customHeight="1">
      <c r="A44" s="40">
        <v>20</v>
      </c>
      <c r="B44" s="227" t="s">
        <v>54</v>
      </c>
      <c r="C44" s="69" t="s">
        <v>81</v>
      </c>
      <c r="D44" s="69" t="s">
        <v>81</v>
      </c>
      <c r="E44" s="69" t="s">
        <v>84</v>
      </c>
      <c r="F44" s="72">
        <v>18</v>
      </c>
      <c r="G44" s="72">
        <v>0</v>
      </c>
      <c r="H44" s="72">
        <v>100</v>
      </c>
      <c r="I44" s="73">
        <v>4</v>
      </c>
      <c r="J44" s="153"/>
      <c r="K44" s="40"/>
      <c r="L44" s="151"/>
      <c r="M44" s="153"/>
      <c r="N44" s="69"/>
      <c r="O44" s="151"/>
      <c r="P44" s="153">
        <v>18</v>
      </c>
      <c r="Q44" s="69"/>
      <c r="R44" s="152">
        <v>4</v>
      </c>
      <c r="S44" s="153"/>
      <c r="T44" s="69"/>
      <c r="U44" s="151"/>
      <c r="V44" s="68"/>
      <c r="W44" s="69"/>
      <c r="X44" s="70"/>
      <c r="Y44" s="66"/>
      <c r="Z44" s="69"/>
      <c r="AA44" s="67"/>
      <c r="AB44" s="53"/>
      <c r="AC44" s="53"/>
      <c r="AD44" s="53"/>
    </row>
    <row r="45" spans="1:30" s="77" customFormat="1" ht="13.5">
      <c r="A45" s="40">
        <v>21</v>
      </c>
      <c r="B45" s="228" t="s">
        <v>55</v>
      </c>
      <c r="C45" s="69" t="s">
        <v>81</v>
      </c>
      <c r="D45" s="69" t="s">
        <v>81</v>
      </c>
      <c r="E45" s="69" t="s">
        <v>84</v>
      </c>
      <c r="F45" s="72">
        <v>27</v>
      </c>
      <c r="G45" s="72">
        <v>0</v>
      </c>
      <c r="H45" s="72">
        <v>100</v>
      </c>
      <c r="I45" s="73">
        <v>4</v>
      </c>
      <c r="J45" s="153"/>
      <c r="K45" s="40"/>
      <c r="L45" s="151"/>
      <c r="M45" s="153"/>
      <c r="N45" s="69"/>
      <c r="O45" s="151"/>
      <c r="P45" s="153">
        <v>27</v>
      </c>
      <c r="Q45" s="69"/>
      <c r="R45" s="152">
        <v>4</v>
      </c>
      <c r="S45" s="153"/>
      <c r="T45" s="69"/>
      <c r="U45" s="151"/>
      <c r="V45" s="68"/>
      <c r="W45" s="69"/>
      <c r="X45" s="70"/>
      <c r="Y45" s="66"/>
      <c r="Z45" s="69"/>
      <c r="AA45" s="67"/>
      <c r="AB45" s="53"/>
      <c r="AC45" s="53"/>
      <c r="AD45" s="53"/>
    </row>
    <row r="46" spans="1:30" s="77" customFormat="1" ht="13.5">
      <c r="A46" s="40">
        <v>22</v>
      </c>
      <c r="B46" s="227" t="s">
        <v>56</v>
      </c>
      <c r="C46" s="69" t="s">
        <v>81</v>
      </c>
      <c r="D46" s="69" t="s">
        <v>81</v>
      </c>
      <c r="E46" s="69" t="s">
        <v>83</v>
      </c>
      <c r="F46" s="72">
        <v>18</v>
      </c>
      <c r="G46" s="72">
        <v>18</v>
      </c>
      <c r="H46" s="72">
        <v>75</v>
      </c>
      <c r="I46" s="73">
        <v>3</v>
      </c>
      <c r="J46" s="153"/>
      <c r="K46" s="69"/>
      <c r="L46" s="151"/>
      <c r="M46" s="153"/>
      <c r="N46" s="69"/>
      <c r="O46" s="151"/>
      <c r="P46" s="153"/>
      <c r="Q46" s="69"/>
      <c r="R46" s="152"/>
      <c r="S46" s="153"/>
      <c r="T46" s="69">
        <v>18</v>
      </c>
      <c r="U46" s="41">
        <v>3</v>
      </c>
      <c r="V46" s="42"/>
      <c r="W46" s="43"/>
      <c r="X46" s="44"/>
      <c r="Y46" s="45"/>
      <c r="Z46" s="43"/>
      <c r="AA46" s="46"/>
      <c r="AB46" s="53"/>
      <c r="AC46" s="53"/>
      <c r="AD46" s="53"/>
    </row>
    <row r="47" spans="1:30" s="143" customFormat="1" ht="13.5">
      <c r="A47" s="40">
        <v>23</v>
      </c>
      <c r="B47" s="71" t="s">
        <v>57</v>
      </c>
      <c r="C47" s="69" t="s">
        <v>81</v>
      </c>
      <c r="D47" s="69" t="s">
        <v>81</v>
      </c>
      <c r="E47" s="69" t="s">
        <v>83</v>
      </c>
      <c r="F47" s="72">
        <v>28</v>
      </c>
      <c r="G47" s="72">
        <v>28</v>
      </c>
      <c r="H47" s="72">
        <v>100</v>
      </c>
      <c r="I47" s="73">
        <v>4</v>
      </c>
      <c r="J47" s="153"/>
      <c r="K47" s="69"/>
      <c r="L47" s="151"/>
      <c r="M47" s="153"/>
      <c r="N47" s="69"/>
      <c r="O47" s="151"/>
      <c r="P47" s="153"/>
      <c r="Q47" s="69"/>
      <c r="R47" s="152"/>
      <c r="S47" s="153"/>
      <c r="T47" s="69">
        <v>28</v>
      </c>
      <c r="U47" s="41">
        <v>4</v>
      </c>
      <c r="V47" s="144"/>
      <c r="W47" s="145"/>
      <c r="X47" s="146"/>
      <c r="Y47" s="147"/>
      <c r="Z47" s="145"/>
      <c r="AA47" s="148"/>
      <c r="AB47" s="225"/>
      <c r="AC47" s="226"/>
      <c r="AD47" s="226"/>
    </row>
    <row r="48" spans="1:30" s="143" customFormat="1" ht="13.5">
      <c r="A48" s="40">
        <v>24</v>
      </c>
      <c r="B48" s="71" t="s">
        <v>106</v>
      </c>
      <c r="C48" s="69" t="s">
        <v>81</v>
      </c>
      <c r="D48" s="69" t="s">
        <v>81</v>
      </c>
      <c r="E48" s="69" t="s">
        <v>83</v>
      </c>
      <c r="F48" s="72">
        <v>18</v>
      </c>
      <c r="G48" s="72">
        <v>18</v>
      </c>
      <c r="H48" s="72">
        <v>75</v>
      </c>
      <c r="I48" s="73">
        <v>3</v>
      </c>
      <c r="J48" s="153"/>
      <c r="K48" s="69"/>
      <c r="L48" s="151"/>
      <c r="M48" s="153"/>
      <c r="N48" s="69"/>
      <c r="O48" s="151"/>
      <c r="P48" s="153"/>
      <c r="Q48" s="69"/>
      <c r="R48" s="152"/>
      <c r="S48" s="153"/>
      <c r="T48" s="69">
        <v>18</v>
      </c>
      <c r="U48" s="41">
        <v>3</v>
      </c>
      <c r="V48" s="144"/>
      <c r="W48" s="145"/>
      <c r="X48" s="146"/>
      <c r="Y48" s="147"/>
      <c r="Z48" s="145"/>
      <c r="AA48" s="148"/>
      <c r="AB48" s="217"/>
      <c r="AC48" s="218"/>
      <c r="AD48" s="218"/>
    </row>
    <row r="49" spans="1:30" s="77" customFormat="1" ht="13.5">
      <c r="A49" s="40">
        <v>25</v>
      </c>
      <c r="B49" s="80" t="s">
        <v>58</v>
      </c>
      <c r="C49" s="69" t="s">
        <v>81</v>
      </c>
      <c r="D49" s="69" t="s">
        <v>81</v>
      </c>
      <c r="E49" s="69" t="s">
        <v>84</v>
      </c>
      <c r="F49" s="72">
        <v>18</v>
      </c>
      <c r="G49" s="72">
        <v>0</v>
      </c>
      <c r="H49" s="72">
        <v>75</v>
      </c>
      <c r="I49" s="73">
        <v>3</v>
      </c>
      <c r="J49" s="57">
        <v>18</v>
      </c>
      <c r="K49" s="40"/>
      <c r="L49" s="41">
        <v>3</v>
      </c>
      <c r="M49" s="66"/>
      <c r="N49" s="69"/>
      <c r="O49" s="67"/>
      <c r="P49" s="66"/>
      <c r="Q49" s="69"/>
      <c r="R49" s="70"/>
      <c r="S49" s="66"/>
      <c r="T49" s="69"/>
      <c r="U49" s="67"/>
      <c r="V49" s="68"/>
      <c r="W49" s="69"/>
      <c r="X49" s="70"/>
      <c r="Y49" s="66"/>
      <c r="Z49" s="69"/>
      <c r="AA49" s="67"/>
      <c r="AB49" s="53"/>
      <c r="AC49" s="53"/>
      <c r="AD49" s="53"/>
    </row>
    <row r="50" spans="1:30" s="77" customFormat="1" ht="13.5">
      <c r="A50" s="199" t="s">
        <v>95</v>
      </c>
      <c r="B50" s="199"/>
      <c r="C50" s="199"/>
      <c r="D50" s="199"/>
      <c r="E50" s="199"/>
      <c r="F50" s="48">
        <f>SUM(F52:F60)</f>
        <v>162</v>
      </c>
      <c r="G50" s="48">
        <f>SUM(G52:G60)</f>
        <v>108</v>
      </c>
      <c r="H50" s="48">
        <f>SUM(H52:H60)</f>
        <v>750</v>
      </c>
      <c r="I50" s="50">
        <f>SUM(I52:I60)</f>
        <v>30</v>
      </c>
      <c r="J50" s="47">
        <f aca="true" t="shared" si="3" ref="J50:R50">SUM(J51:J71)</f>
        <v>0</v>
      </c>
      <c r="K50" s="48">
        <f t="shared" si="3"/>
        <v>0</v>
      </c>
      <c r="L50" s="49">
        <f t="shared" si="3"/>
        <v>0</v>
      </c>
      <c r="M50" s="47">
        <f t="shared" si="3"/>
        <v>0</v>
      </c>
      <c r="N50" s="48">
        <f t="shared" si="3"/>
        <v>0</v>
      </c>
      <c r="O50" s="49">
        <f t="shared" si="3"/>
        <v>0</v>
      </c>
      <c r="P50" s="47">
        <f t="shared" si="3"/>
        <v>0</v>
      </c>
      <c r="Q50" s="48">
        <f t="shared" si="3"/>
        <v>0</v>
      </c>
      <c r="R50" s="50">
        <f t="shared" si="3"/>
        <v>0</v>
      </c>
      <c r="S50" s="47">
        <f aca="true" t="shared" si="4" ref="S50:AA50">S51</f>
        <v>0</v>
      </c>
      <c r="T50" s="48">
        <f t="shared" si="4"/>
        <v>0</v>
      </c>
      <c r="U50" s="49">
        <f t="shared" si="4"/>
        <v>0</v>
      </c>
      <c r="V50" s="51">
        <f t="shared" si="4"/>
        <v>45</v>
      </c>
      <c r="W50" s="48">
        <f t="shared" si="4"/>
        <v>45</v>
      </c>
      <c r="X50" s="50">
        <f t="shared" si="4"/>
        <v>17</v>
      </c>
      <c r="Y50" s="47">
        <f t="shared" si="4"/>
        <v>9</v>
      </c>
      <c r="Z50" s="48">
        <f t="shared" si="4"/>
        <v>63</v>
      </c>
      <c r="AA50" s="49">
        <f t="shared" si="4"/>
        <v>13</v>
      </c>
      <c r="AB50" s="53"/>
      <c r="AC50" s="53"/>
      <c r="AD50" s="53"/>
    </row>
    <row r="51" spans="1:33" s="110" customFormat="1" ht="13.5">
      <c r="A51" s="103"/>
      <c r="B51" s="104" t="s">
        <v>93</v>
      </c>
      <c r="C51" s="105"/>
      <c r="D51" s="105"/>
      <c r="E51" s="106"/>
      <c r="F51" s="107"/>
      <c r="G51" s="107"/>
      <c r="H51" s="107"/>
      <c r="I51" s="103"/>
      <c r="J51" s="108"/>
      <c r="K51" s="107"/>
      <c r="L51" s="109"/>
      <c r="M51" s="108"/>
      <c r="N51" s="107"/>
      <c r="O51" s="109"/>
      <c r="P51" s="108"/>
      <c r="Q51" s="107"/>
      <c r="R51" s="103"/>
      <c r="S51" s="130">
        <f aca="true" t="shared" si="5" ref="S51:AA51">SUM(S52:S60)</f>
        <v>0</v>
      </c>
      <c r="T51" s="131">
        <f t="shared" si="5"/>
        <v>0</v>
      </c>
      <c r="U51" s="132">
        <f t="shared" si="5"/>
        <v>0</v>
      </c>
      <c r="V51" s="133">
        <f t="shared" si="5"/>
        <v>45</v>
      </c>
      <c r="W51" s="131">
        <f t="shared" si="5"/>
        <v>45</v>
      </c>
      <c r="X51" s="134">
        <f t="shared" si="5"/>
        <v>17</v>
      </c>
      <c r="Y51" s="130">
        <f t="shared" si="5"/>
        <v>9</v>
      </c>
      <c r="Z51" s="131">
        <f t="shared" si="5"/>
        <v>63</v>
      </c>
      <c r="AA51" s="132">
        <f t="shared" si="5"/>
        <v>13</v>
      </c>
      <c r="AB51" s="64"/>
      <c r="AC51" s="64"/>
      <c r="AD51" s="64"/>
      <c r="AE51" s="79"/>
      <c r="AF51" s="79"/>
      <c r="AG51" s="79"/>
    </row>
    <row r="52" spans="1:30" s="77" customFormat="1" ht="13.5">
      <c r="A52" s="40">
        <v>26</v>
      </c>
      <c r="B52" s="71" t="s">
        <v>59</v>
      </c>
      <c r="C52" s="69" t="s">
        <v>82</v>
      </c>
      <c r="D52" s="69" t="s">
        <v>81</v>
      </c>
      <c r="E52" s="69" t="s">
        <v>83</v>
      </c>
      <c r="F52" s="72">
        <v>18</v>
      </c>
      <c r="G52" s="72">
        <v>18</v>
      </c>
      <c r="H52" s="72">
        <v>75</v>
      </c>
      <c r="I52" s="73">
        <v>3</v>
      </c>
      <c r="J52" s="37"/>
      <c r="K52" s="38"/>
      <c r="L52" s="39"/>
      <c r="M52" s="37"/>
      <c r="N52" s="38"/>
      <c r="O52" s="39"/>
      <c r="P52" s="98"/>
      <c r="Q52" s="69"/>
      <c r="R52" s="95"/>
      <c r="S52" s="98"/>
      <c r="T52" s="69"/>
      <c r="U52" s="96"/>
      <c r="V52" s="97"/>
      <c r="W52" s="69">
        <v>18</v>
      </c>
      <c r="X52" s="95">
        <v>3</v>
      </c>
      <c r="Y52" s="98"/>
      <c r="Z52" s="69"/>
      <c r="AA52" s="96"/>
      <c r="AB52" s="53"/>
      <c r="AC52" s="53"/>
      <c r="AD52" s="53"/>
    </row>
    <row r="53" spans="1:30" s="143" customFormat="1" ht="13.5">
      <c r="A53" s="40">
        <v>27</v>
      </c>
      <c r="B53" s="71" t="s">
        <v>101</v>
      </c>
      <c r="C53" s="69" t="s">
        <v>82</v>
      </c>
      <c r="D53" s="69" t="s">
        <v>81</v>
      </c>
      <c r="E53" s="69" t="s">
        <v>83</v>
      </c>
      <c r="F53" s="72">
        <v>18</v>
      </c>
      <c r="G53" s="72">
        <v>18</v>
      </c>
      <c r="H53" s="72">
        <v>75</v>
      </c>
      <c r="I53" s="73">
        <v>3</v>
      </c>
      <c r="J53" s="37"/>
      <c r="K53" s="38"/>
      <c r="L53" s="39"/>
      <c r="M53" s="37"/>
      <c r="N53" s="38"/>
      <c r="O53" s="39"/>
      <c r="P53" s="153"/>
      <c r="Q53" s="69"/>
      <c r="R53" s="152"/>
      <c r="S53" s="153"/>
      <c r="T53" s="69"/>
      <c r="U53" s="151"/>
      <c r="V53" s="154"/>
      <c r="W53" s="69">
        <v>18</v>
      </c>
      <c r="X53" s="152">
        <v>3</v>
      </c>
      <c r="Y53" s="153"/>
      <c r="Z53" s="69"/>
      <c r="AA53" s="151"/>
      <c r="AB53" s="219"/>
      <c r="AC53" s="220"/>
      <c r="AD53" s="220"/>
    </row>
    <row r="54" spans="1:30" s="77" customFormat="1" ht="13.5">
      <c r="A54" s="40">
        <v>28</v>
      </c>
      <c r="B54" s="111" t="s">
        <v>60</v>
      </c>
      <c r="C54" s="69" t="s">
        <v>82</v>
      </c>
      <c r="D54" s="69" t="s">
        <v>81</v>
      </c>
      <c r="E54" s="69" t="s">
        <v>84</v>
      </c>
      <c r="F54" s="72">
        <v>18</v>
      </c>
      <c r="G54" s="72">
        <v>0</v>
      </c>
      <c r="H54" s="72">
        <v>75</v>
      </c>
      <c r="I54" s="73">
        <v>3</v>
      </c>
      <c r="J54" s="37"/>
      <c r="K54" s="38"/>
      <c r="L54" s="39"/>
      <c r="M54" s="37"/>
      <c r="N54" s="38"/>
      <c r="O54" s="39"/>
      <c r="P54" s="153"/>
      <c r="Q54" s="69"/>
      <c r="R54" s="152"/>
      <c r="S54" s="153"/>
      <c r="T54" s="69"/>
      <c r="U54" s="151"/>
      <c r="V54" s="154">
        <v>18</v>
      </c>
      <c r="W54" s="69"/>
      <c r="X54" s="152">
        <v>3</v>
      </c>
      <c r="Y54" s="153"/>
      <c r="Z54" s="69"/>
      <c r="AA54" s="151"/>
      <c r="AB54" s="53"/>
      <c r="AC54" s="53"/>
      <c r="AD54" s="53"/>
    </row>
    <row r="55" spans="1:30" s="77" customFormat="1" ht="13.5">
      <c r="A55" s="40">
        <v>29</v>
      </c>
      <c r="B55" s="71" t="s">
        <v>61</v>
      </c>
      <c r="C55" s="69" t="s">
        <v>82</v>
      </c>
      <c r="D55" s="69" t="s">
        <v>81</v>
      </c>
      <c r="E55" s="69" t="s">
        <v>83</v>
      </c>
      <c r="F55" s="72">
        <v>18</v>
      </c>
      <c r="G55" s="72">
        <v>18</v>
      </c>
      <c r="H55" s="72">
        <v>75</v>
      </c>
      <c r="I55" s="73">
        <v>3</v>
      </c>
      <c r="J55" s="37"/>
      <c r="K55" s="38"/>
      <c r="L55" s="39"/>
      <c r="M55" s="37"/>
      <c r="N55" s="38"/>
      <c r="O55" s="39"/>
      <c r="P55" s="153"/>
      <c r="Q55" s="69"/>
      <c r="R55" s="152"/>
      <c r="S55" s="153"/>
      <c r="T55" s="69"/>
      <c r="U55" s="151"/>
      <c r="V55" s="154"/>
      <c r="W55" s="69"/>
      <c r="X55" s="152"/>
      <c r="Y55" s="153"/>
      <c r="Z55" s="69">
        <v>18</v>
      </c>
      <c r="AA55" s="151">
        <v>3</v>
      </c>
      <c r="AB55" s="53"/>
      <c r="AC55" s="53"/>
      <c r="AD55" s="53"/>
    </row>
    <row r="56" spans="1:30" s="77" customFormat="1" ht="13.5">
      <c r="A56" s="40">
        <v>30</v>
      </c>
      <c r="B56" s="71" t="s">
        <v>62</v>
      </c>
      <c r="C56" s="69" t="s">
        <v>82</v>
      </c>
      <c r="D56" s="69" t="s">
        <v>81</v>
      </c>
      <c r="E56" s="69" t="s">
        <v>83</v>
      </c>
      <c r="F56" s="72">
        <v>18</v>
      </c>
      <c r="G56" s="72">
        <v>18</v>
      </c>
      <c r="H56" s="72">
        <v>75</v>
      </c>
      <c r="I56" s="73">
        <v>3</v>
      </c>
      <c r="J56" s="37"/>
      <c r="K56" s="38"/>
      <c r="L56" s="39"/>
      <c r="M56" s="37"/>
      <c r="N56" s="38"/>
      <c r="O56" s="39"/>
      <c r="P56" s="153"/>
      <c r="Q56" s="69"/>
      <c r="R56" s="152"/>
      <c r="S56" s="153"/>
      <c r="T56" s="69"/>
      <c r="U56" s="151"/>
      <c r="V56" s="154"/>
      <c r="W56" s="69"/>
      <c r="X56" s="152"/>
      <c r="Y56" s="153"/>
      <c r="Z56" s="69">
        <v>18</v>
      </c>
      <c r="AA56" s="151">
        <v>3</v>
      </c>
      <c r="AB56" s="53"/>
      <c r="AC56" s="53"/>
      <c r="AD56" s="53"/>
    </row>
    <row r="57" spans="1:30" s="143" customFormat="1" ht="13.5">
      <c r="A57" s="40">
        <v>31</v>
      </c>
      <c r="B57" s="71" t="s">
        <v>102</v>
      </c>
      <c r="C57" s="69" t="s">
        <v>82</v>
      </c>
      <c r="D57" s="69" t="s">
        <v>81</v>
      </c>
      <c r="E57" s="69" t="s">
        <v>83</v>
      </c>
      <c r="F57" s="72">
        <v>18</v>
      </c>
      <c r="G57" s="72">
        <v>18</v>
      </c>
      <c r="H57" s="72">
        <v>75</v>
      </c>
      <c r="I57" s="73">
        <v>3</v>
      </c>
      <c r="J57" s="37"/>
      <c r="K57" s="38"/>
      <c r="L57" s="39"/>
      <c r="M57" s="37"/>
      <c r="N57" s="38"/>
      <c r="O57" s="39"/>
      <c r="P57" s="153"/>
      <c r="Q57" s="69"/>
      <c r="R57" s="152"/>
      <c r="S57" s="153"/>
      <c r="T57" s="69"/>
      <c r="U57" s="151"/>
      <c r="V57" s="154"/>
      <c r="W57" s="69"/>
      <c r="X57" s="152"/>
      <c r="Y57" s="153"/>
      <c r="Z57" s="69">
        <v>18</v>
      </c>
      <c r="AA57" s="151">
        <v>3</v>
      </c>
      <c r="AB57" s="219"/>
      <c r="AC57" s="220"/>
      <c r="AD57" s="220"/>
    </row>
    <row r="58" spans="1:30" s="143" customFormat="1" ht="13.5">
      <c r="A58" s="40">
        <v>32</v>
      </c>
      <c r="B58" s="71" t="s">
        <v>63</v>
      </c>
      <c r="C58" s="69" t="s">
        <v>82</v>
      </c>
      <c r="D58" s="69" t="s">
        <v>81</v>
      </c>
      <c r="E58" s="69" t="s">
        <v>84</v>
      </c>
      <c r="F58" s="72">
        <v>18</v>
      </c>
      <c r="G58" s="72">
        <v>0</v>
      </c>
      <c r="H58" s="72">
        <v>100</v>
      </c>
      <c r="I58" s="73">
        <v>4</v>
      </c>
      <c r="J58" s="37"/>
      <c r="K58" s="38"/>
      <c r="L58" s="39"/>
      <c r="M58" s="37"/>
      <c r="N58" s="38"/>
      <c r="O58" s="39"/>
      <c r="P58" s="153"/>
      <c r="Q58" s="69"/>
      <c r="R58" s="152"/>
      <c r="S58" s="153"/>
      <c r="T58" s="69"/>
      <c r="U58" s="151"/>
      <c r="V58" s="154">
        <v>18</v>
      </c>
      <c r="W58" s="69"/>
      <c r="X58" s="152">
        <v>4</v>
      </c>
      <c r="Y58" s="153"/>
      <c r="Z58" s="69"/>
      <c r="AA58" s="151"/>
      <c r="AB58" s="219"/>
      <c r="AC58" s="220"/>
      <c r="AD58" s="220"/>
    </row>
    <row r="59" spans="1:30" s="77" customFormat="1" ht="13.5">
      <c r="A59" s="40">
        <v>33</v>
      </c>
      <c r="B59" s="71" t="s">
        <v>64</v>
      </c>
      <c r="C59" s="69" t="s">
        <v>82</v>
      </c>
      <c r="D59" s="69" t="s">
        <v>81</v>
      </c>
      <c r="E59" s="69" t="s">
        <v>87</v>
      </c>
      <c r="F59" s="72">
        <v>18</v>
      </c>
      <c r="G59" s="72">
        <v>9</v>
      </c>
      <c r="H59" s="72">
        <v>100</v>
      </c>
      <c r="I59" s="73">
        <v>4</v>
      </c>
      <c r="J59" s="37"/>
      <c r="K59" s="38"/>
      <c r="L59" s="39"/>
      <c r="M59" s="37"/>
      <c r="N59" s="38"/>
      <c r="O59" s="39"/>
      <c r="P59" s="153"/>
      <c r="Q59" s="69"/>
      <c r="R59" s="152"/>
      <c r="S59" s="153"/>
      <c r="T59" s="69"/>
      <c r="U59" s="151"/>
      <c r="V59" s="154">
        <v>9</v>
      </c>
      <c r="W59" s="69">
        <v>9</v>
      </c>
      <c r="X59" s="152">
        <v>4</v>
      </c>
      <c r="Y59" s="252"/>
      <c r="Z59" s="246"/>
      <c r="AA59" s="247"/>
      <c r="AB59" s="53"/>
      <c r="AC59" s="53"/>
      <c r="AD59" s="53"/>
    </row>
    <row r="60" spans="1:30" s="77" customFormat="1" ht="13.5">
      <c r="A60" s="40">
        <v>34</v>
      </c>
      <c r="B60" s="71" t="s">
        <v>65</v>
      </c>
      <c r="C60" s="69" t="s">
        <v>82</v>
      </c>
      <c r="D60" s="69" t="s">
        <v>81</v>
      </c>
      <c r="E60" s="40" t="s">
        <v>87</v>
      </c>
      <c r="F60" s="72">
        <v>18</v>
      </c>
      <c r="G60" s="72">
        <v>9</v>
      </c>
      <c r="H60" s="72">
        <v>100</v>
      </c>
      <c r="I60" s="73">
        <v>4</v>
      </c>
      <c r="J60" s="37"/>
      <c r="K60" s="38"/>
      <c r="L60" s="39"/>
      <c r="M60" s="37"/>
      <c r="N60" s="38"/>
      <c r="O60" s="39"/>
      <c r="P60" s="98"/>
      <c r="Q60" s="69"/>
      <c r="R60" s="95"/>
      <c r="S60" s="98"/>
      <c r="T60" s="69"/>
      <c r="U60" s="96"/>
      <c r="V60" s="97"/>
      <c r="W60" s="69"/>
      <c r="X60" s="95"/>
      <c r="Y60" s="242">
        <v>9</v>
      </c>
      <c r="Z60" s="40">
        <v>9</v>
      </c>
      <c r="AA60" s="41">
        <v>4</v>
      </c>
      <c r="AB60" s="123"/>
      <c r="AC60" s="123"/>
      <c r="AD60" s="123"/>
    </row>
    <row r="61" spans="1:33" s="110" customFormat="1" ht="13.5">
      <c r="A61" s="103"/>
      <c r="B61" s="104" t="s">
        <v>94</v>
      </c>
      <c r="C61" s="105"/>
      <c r="D61" s="105"/>
      <c r="E61" s="106"/>
      <c r="F61" s="107"/>
      <c r="G61" s="107"/>
      <c r="H61" s="107"/>
      <c r="I61" s="103"/>
      <c r="J61" s="108"/>
      <c r="K61" s="107"/>
      <c r="L61" s="109"/>
      <c r="M61" s="108"/>
      <c r="N61" s="107"/>
      <c r="O61" s="109"/>
      <c r="P61" s="108"/>
      <c r="Q61" s="107"/>
      <c r="R61" s="103"/>
      <c r="S61" s="130">
        <f>SUM(S62:S71)</f>
        <v>0</v>
      </c>
      <c r="T61" s="131">
        <f>SUM(S62:T71)</f>
        <v>0</v>
      </c>
      <c r="U61" s="132">
        <f aca="true" t="shared" si="6" ref="U61:AA61">SUM(U62:U71)</f>
        <v>0</v>
      </c>
      <c r="V61" s="133">
        <f t="shared" si="6"/>
        <v>36</v>
      </c>
      <c r="W61" s="131">
        <f t="shared" si="6"/>
        <v>68</v>
      </c>
      <c r="X61" s="134">
        <f t="shared" si="6"/>
        <v>17</v>
      </c>
      <c r="Y61" s="243">
        <f t="shared" si="6"/>
        <v>9</v>
      </c>
      <c r="Z61" s="131">
        <f t="shared" si="6"/>
        <v>63</v>
      </c>
      <c r="AA61" s="132">
        <f t="shared" si="6"/>
        <v>13</v>
      </c>
      <c r="AB61" s="88"/>
      <c r="AC61" s="88"/>
      <c r="AD61" s="88"/>
      <c r="AE61" s="87"/>
      <c r="AF61" s="87"/>
      <c r="AG61" s="87"/>
    </row>
    <row r="62" spans="1:33" s="77" customFormat="1" ht="13.5">
      <c r="A62" s="40">
        <v>26</v>
      </c>
      <c r="B62" s="71" t="s">
        <v>66</v>
      </c>
      <c r="C62" s="69" t="s">
        <v>82</v>
      </c>
      <c r="D62" s="69" t="s">
        <v>81</v>
      </c>
      <c r="E62" s="69" t="s">
        <v>87</v>
      </c>
      <c r="F62" s="72">
        <v>18</v>
      </c>
      <c r="G62" s="72">
        <v>9</v>
      </c>
      <c r="H62" s="72">
        <v>75</v>
      </c>
      <c r="I62" s="73">
        <v>3</v>
      </c>
      <c r="J62" s="37"/>
      <c r="K62" s="38"/>
      <c r="L62" s="39"/>
      <c r="M62" s="37"/>
      <c r="N62" s="38"/>
      <c r="O62" s="39"/>
      <c r="P62" s="98"/>
      <c r="Q62" s="69"/>
      <c r="R62" s="95"/>
      <c r="S62" s="98"/>
      <c r="T62" s="69"/>
      <c r="U62" s="96"/>
      <c r="V62" s="97">
        <v>9</v>
      </c>
      <c r="W62" s="69">
        <v>9</v>
      </c>
      <c r="X62" s="95">
        <v>3</v>
      </c>
      <c r="Y62" s="244"/>
      <c r="Z62" s="69"/>
      <c r="AA62" s="151"/>
      <c r="AB62" s="91"/>
      <c r="AC62" s="91"/>
      <c r="AD62" s="91"/>
      <c r="AE62" s="89"/>
      <c r="AF62" s="89"/>
      <c r="AG62" s="89"/>
    </row>
    <row r="63" spans="1:33" s="77" customFormat="1" ht="13.5">
      <c r="A63" s="40">
        <v>27</v>
      </c>
      <c r="B63" s="71" t="s">
        <v>67</v>
      </c>
      <c r="C63" s="69" t="s">
        <v>82</v>
      </c>
      <c r="D63" s="69" t="s">
        <v>81</v>
      </c>
      <c r="E63" s="69" t="s">
        <v>83</v>
      </c>
      <c r="F63" s="72">
        <v>18</v>
      </c>
      <c r="G63" s="72">
        <v>18</v>
      </c>
      <c r="H63" s="72">
        <v>75</v>
      </c>
      <c r="I63" s="73">
        <v>3</v>
      </c>
      <c r="J63" s="37"/>
      <c r="K63" s="38"/>
      <c r="L63" s="39"/>
      <c r="M63" s="37"/>
      <c r="N63" s="38"/>
      <c r="O63" s="39"/>
      <c r="P63" s="153"/>
      <c r="Q63" s="69"/>
      <c r="R63" s="152"/>
      <c r="S63" s="153"/>
      <c r="T63" s="69"/>
      <c r="U63" s="151"/>
      <c r="V63" s="154"/>
      <c r="W63" s="69">
        <v>18</v>
      </c>
      <c r="X63" s="152">
        <v>3</v>
      </c>
      <c r="Y63" s="244"/>
      <c r="Z63" s="69"/>
      <c r="AA63" s="151"/>
      <c r="AB63" s="91"/>
      <c r="AC63" s="91"/>
      <c r="AD63" s="91"/>
      <c r="AE63" s="89"/>
      <c r="AF63" s="89"/>
      <c r="AG63" s="89"/>
    </row>
    <row r="64" spans="1:33" s="143" customFormat="1" ht="13.5">
      <c r="A64" s="40">
        <v>28</v>
      </c>
      <c r="B64" s="71" t="s">
        <v>68</v>
      </c>
      <c r="C64" s="69" t="s">
        <v>82</v>
      </c>
      <c r="D64" s="69" t="s">
        <v>81</v>
      </c>
      <c r="E64" s="69" t="s">
        <v>86</v>
      </c>
      <c r="F64" s="72">
        <v>14</v>
      </c>
      <c r="G64" s="72">
        <v>14</v>
      </c>
      <c r="H64" s="72">
        <v>50</v>
      </c>
      <c r="I64" s="73">
        <v>2</v>
      </c>
      <c r="J64" s="37"/>
      <c r="K64" s="38"/>
      <c r="L64" s="39"/>
      <c r="M64" s="37"/>
      <c r="N64" s="38"/>
      <c r="O64" s="39"/>
      <c r="P64" s="153"/>
      <c r="Q64" s="69"/>
      <c r="R64" s="152"/>
      <c r="S64" s="153"/>
      <c r="T64" s="69"/>
      <c r="U64" s="151"/>
      <c r="V64" s="154"/>
      <c r="W64" s="69">
        <v>14</v>
      </c>
      <c r="X64" s="152">
        <v>2</v>
      </c>
      <c r="Y64" s="244"/>
      <c r="Z64" s="136"/>
      <c r="AA64" s="141"/>
      <c r="AB64" s="224"/>
      <c r="AC64" s="224"/>
      <c r="AD64" s="224"/>
      <c r="AE64" s="239"/>
      <c r="AF64" s="239"/>
      <c r="AG64" s="239"/>
    </row>
    <row r="65" spans="1:33" s="77" customFormat="1" ht="13.5">
      <c r="A65" s="40">
        <v>29</v>
      </c>
      <c r="B65" s="71" t="s">
        <v>61</v>
      </c>
      <c r="C65" s="69" t="s">
        <v>82</v>
      </c>
      <c r="D65" s="69" t="s">
        <v>81</v>
      </c>
      <c r="E65" s="69" t="s">
        <v>83</v>
      </c>
      <c r="F65" s="72">
        <v>18</v>
      </c>
      <c r="G65" s="72">
        <v>18</v>
      </c>
      <c r="H65" s="72">
        <v>75</v>
      </c>
      <c r="I65" s="73">
        <v>3</v>
      </c>
      <c r="J65" s="37"/>
      <c r="K65" s="38"/>
      <c r="L65" s="39"/>
      <c r="M65" s="37"/>
      <c r="N65" s="38"/>
      <c r="O65" s="39"/>
      <c r="P65" s="153"/>
      <c r="Q65" s="69"/>
      <c r="R65" s="152"/>
      <c r="S65" s="153"/>
      <c r="T65" s="69"/>
      <c r="U65" s="151"/>
      <c r="V65" s="154"/>
      <c r="W65" s="69"/>
      <c r="X65" s="152"/>
      <c r="Y65" s="244"/>
      <c r="Z65" s="69">
        <v>18</v>
      </c>
      <c r="AA65" s="151">
        <v>3</v>
      </c>
      <c r="AB65" s="91"/>
      <c r="AC65" s="91"/>
      <c r="AD65" s="91"/>
      <c r="AE65" s="89"/>
      <c r="AF65" s="89"/>
      <c r="AG65" s="89"/>
    </row>
    <row r="66" spans="1:33" s="77" customFormat="1" ht="13.5">
      <c r="A66" s="40">
        <v>30</v>
      </c>
      <c r="B66" s="71" t="s">
        <v>69</v>
      </c>
      <c r="C66" s="69" t="s">
        <v>82</v>
      </c>
      <c r="D66" s="69" t="s">
        <v>81</v>
      </c>
      <c r="E66" s="69" t="s">
        <v>83</v>
      </c>
      <c r="F66" s="72">
        <v>18</v>
      </c>
      <c r="G66" s="72">
        <v>18</v>
      </c>
      <c r="H66" s="72">
        <v>75</v>
      </c>
      <c r="I66" s="73">
        <v>3</v>
      </c>
      <c r="J66" s="37"/>
      <c r="K66" s="38"/>
      <c r="L66" s="39"/>
      <c r="M66" s="37"/>
      <c r="N66" s="38"/>
      <c r="O66" s="39"/>
      <c r="P66" s="153"/>
      <c r="Q66" s="40"/>
      <c r="R66" s="152"/>
      <c r="S66" s="153"/>
      <c r="T66" s="69"/>
      <c r="U66" s="151"/>
      <c r="V66" s="154"/>
      <c r="W66" s="69"/>
      <c r="X66" s="152"/>
      <c r="Y66" s="244"/>
      <c r="Z66" s="69">
        <v>18</v>
      </c>
      <c r="AA66" s="151">
        <v>3</v>
      </c>
      <c r="AB66" s="91"/>
      <c r="AC66" s="91"/>
      <c r="AD66" s="91"/>
      <c r="AE66" s="89"/>
      <c r="AF66" s="89"/>
      <c r="AG66" s="89"/>
    </row>
    <row r="67" spans="1:33" s="143" customFormat="1" ht="13.5">
      <c r="A67" s="40">
        <v>31</v>
      </c>
      <c r="B67" s="111" t="s">
        <v>111</v>
      </c>
      <c r="C67" s="69" t="s">
        <v>82</v>
      </c>
      <c r="D67" s="69" t="s">
        <v>81</v>
      </c>
      <c r="E67" s="69" t="s">
        <v>84</v>
      </c>
      <c r="F67" s="72">
        <v>18</v>
      </c>
      <c r="G67" s="72">
        <v>0</v>
      </c>
      <c r="H67" s="72">
        <v>50</v>
      </c>
      <c r="I67" s="73">
        <v>2</v>
      </c>
      <c r="J67" s="37"/>
      <c r="K67" s="38"/>
      <c r="L67" s="39"/>
      <c r="M67" s="37"/>
      <c r="N67" s="38"/>
      <c r="O67" s="39"/>
      <c r="P67" s="153"/>
      <c r="Q67" s="69"/>
      <c r="R67" s="152"/>
      <c r="S67" s="153"/>
      <c r="T67" s="69"/>
      <c r="U67" s="151"/>
      <c r="V67" s="154">
        <v>18</v>
      </c>
      <c r="W67" s="69"/>
      <c r="X67" s="152">
        <v>2</v>
      </c>
      <c r="Y67" s="244"/>
      <c r="Z67" s="136"/>
      <c r="AA67" s="141"/>
      <c r="AB67" s="224"/>
      <c r="AC67" s="224"/>
      <c r="AD67" s="224"/>
      <c r="AE67" s="239"/>
      <c r="AF67" s="239"/>
      <c r="AG67" s="239"/>
    </row>
    <row r="68" spans="1:33" s="77" customFormat="1" ht="13.5">
      <c r="A68" s="40">
        <v>32</v>
      </c>
      <c r="B68" s="71" t="s">
        <v>70</v>
      </c>
      <c r="C68" s="69" t="s">
        <v>82</v>
      </c>
      <c r="D68" s="69" t="s">
        <v>81</v>
      </c>
      <c r="E68" s="69" t="s">
        <v>87</v>
      </c>
      <c r="F68" s="72">
        <v>18</v>
      </c>
      <c r="G68" s="72">
        <v>9</v>
      </c>
      <c r="H68" s="72">
        <v>100</v>
      </c>
      <c r="I68" s="73">
        <v>4</v>
      </c>
      <c r="J68" s="37"/>
      <c r="K68" s="38"/>
      <c r="L68" s="39"/>
      <c r="M68" s="37"/>
      <c r="N68" s="38"/>
      <c r="O68" s="39"/>
      <c r="P68" s="153"/>
      <c r="Q68" s="69"/>
      <c r="R68" s="152"/>
      <c r="S68" s="153"/>
      <c r="T68" s="69"/>
      <c r="U68" s="151"/>
      <c r="V68" s="154">
        <v>9</v>
      </c>
      <c r="W68" s="69">
        <v>9</v>
      </c>
      <c r="X68" s="152">
        <v>4</v>
      </c>
      <c r="Y68" s="244"/>
      <c r="Z68" s="69"/>
      <c r="AA68" s="151"/>
      <c r="AB68" s="91"/>
      <c r="AC68" s="91"/>
      <c r="AD68" s="91"/>
      <c r="AE68" s="89"/>
      <c r="AF68" s="89"/>
      <c r="AG68" s="89"/>
    </row>
    <row r="69" spans="1:33" s="77" customFormat="1" ht="13.5">
      <c r="A69" s="40">
        <v>33</v>
      </c>
      <c r="B69" s="71" t="s">
        <v>71</v>
      </c>
      <c r="C69" s="69" t="s">
        <v>82</v>
      </c>
      <c r="D69" s="69" t="s">
        <v>81</v>
      </c>
      <c r="E69" s="69" t="s">
        <v>86</v>
      </c>
      <c r="F69" s="72">
        <v>18</v>
      </c>
      <c r="G69" s="72">
        <v>18</v>
      </c>
      <c r="H69" s="72">
        <v>75</v>
      </c>
      <c r="I69" s="73">
        <v>3</v>
      </c>
      <c r="J69" s="37"/>
      <c r="K69" s="38"/>
      <c r="L69" s="39"/>
      <c r="M69" s="37"/>
      <c r="N69" s="38"/>
      <c r="O69" s="39"/>
      <c r="P69" s="153"/>
      <c r="Q69" s="69"/>
      <c r="R69" s="152"/>
      <c r="S69" s="153"/>
      <c r="T69" s="69"/>
      <c r="U69" s="151"/>
      <c r="V69" s="154"/>
      <c r="W69" s="69">
        <v>18</v>
      </c>
      <c r="X69" s="152">
        <v>3</v>
      </c>
      <c r="Y69" s="244"/>
      <c r="Z69" s="69"/>
      <c r="AA69" s="151"/>
      <c r="AB69" s="91"/>
      <c r="AC69" s="91"/>
      <c r="AD69" s="91"/>
      <c r="AE69" s="89"/>
      <c r="AF69" s="89"/>
      <c r="AG69" s="89"/>
    </row>
    <row r="70" spans="1:33" s="77" customFormat="1" ht="13.5">
      <c r="A70" s="40">
        <v>34</v>
      </c>
      <c r="B70" s="71" t="s">
        <v>72</v>
      </c>
      <c r="C70" s="69" t="s">
        <v>82</v>
      </c>
      <c r="D70" s="69" t="s">
        <v>81</v>
      </c>
      <c r="E70" s="69" t="s">
        <v>86</v>
      </c>
      <c r="F70" s="72">
        <v>18</v>
      </c>
      <c r="G70" s="72">
        <v>18</v>
      </c>
      <c r="H70" s="72">
        <v>75</v>
      </c>
      <c r="I70" s="73">
        <v>3</v>
      </c>
      <c r="J70" s="37"/>
      <c r="K70" s="38"/>
      <c r="L70" s="39"/>
      <c r="M70" s="37"/>
      <c r="N70" s="38"/>
      <c r="O70" s="39"/>
      <c r="P70" s="153"/>
      <c r="Q70" s="69"/>
      <c r="R70" s="152"/>
      <c r="S70" s="153"/>
      <c r="T70" s="69"/>
      <c r="U70" s="151"/>
      <c r="V70" s="154"/>
      <c r="W70" s="69"/>
      <c r="X70" s="152"/>
      <c r="Y70" s="244"/>
      <c r="Z70" s="69">
        <v>18</v>
      </c>
      <c r="AA70" s="151">
        <v>3</v>
      </c>
      <c r="AB70" s="91"/>
      <c r="AC70" s="91"/>
      <c r="AD70" s="91"/>
      <c r="AE70" s="89"/>
      <c r="AF70" s="89"/>
      <c r="AG70" s="89"/>
    </row>
    <row r="71" spans="1:33" s="77" customFormat="1" ht="13.5">
      <c r="A71" s="40">
        <v>35</v>
      </c>
      <c r="B71" s="71" t="s">
        <v>65</v>
      </c>
      <c r="C71" s="69" t="s">
        <v>82</v>
      </c>
      <c r="D71" s="69" t="s">
        <v>81</v>
      </c>
      <c r="E71" s="40" t="s">
        <v>87</v>
      </c>
      <c r="F71" s="72">
        <v>18</v>
      </c>
      <c r="G71" s="72">
        <v>9</v>
      </c>
      <c r="H71" s="72">
        <v>100</v>
      </c>
      <c r="I71" s="73">
        <v>4</v>
      </c>
      <c r="J71" s="37"/>
      <c r="K71" s="38"/>
      <c r="L71" s="39"/>
      <c r="M71" s="37"/>
      <c r="N71" s="38"/>
      <c r="O71" s="39"/>
      <c r="P71" s="98"/>
      <c r="Q71" s="69"/>
      <c r="R71" s="95"/>
      <c r="S71" s="98"/>
      <c r="T71" s="69"/>
      <c r="U71" s="96"/>
      <c r="V71" s="97"/>
      <c r="W71" s="69"/>
      <c r="X71" s="95"/>
      <c r="Y71" s="242">
        <v>9</v>
      </c>
      <c r="Z71" s="40">
        <v>9</v>
      </c>
      <c r="AA71" s="41">
        <v>4</v>
      </c>
      <c r="AB71" s="91"/>
      <c r="AC71" s="91"/>
      <c r="AD71" s="91"/>
      <c r="AE71" s="89"/>
      <c r="AF71" s="89"/>
      <c r="AG71" s="89"/>
    </row>
    <row r="72" spans="1:33" s="79" customFormat="1" ht="13.5">
      <c r="A72" s="210" t="s">
        <v>91</v>
      </c>
      <c r="B72" s="210"/>
      <c r="C72" s="210"/>
      <c r="D72" s="210"/>
      <c r="E72" s="210"/>
      <c r="F72" s="65">
        <f>SUM(F73:F84)</f>
        <v>216</v>
      </c>
      <c r="G72" s="65">
        <f>SUM(G73:G84)</f>
        <v>63</v>
      </c>
      <c r="H72" s="65">
        <f>SUM(H73:H84)</f>
        <v>900</v>
      </c>
      <c r="I72" s="65">
        <f>SUM(I73:I84)</f>
        <v>36</v>
      </c>
      <c r="J72" s="65">
        <f aca="true" t="shared" si="7" ref="J72:AA72">SUM(J73:J84)</f>
        <v>0</v>
      </c>
      <c r="K72" s="65">
        <f t="shared" si="7"/>
        <v>0</v>
      </c>
      <c r="L72" s="65">
        <f t="shared" si="7"/>
        <v>0</v>
      </c>
      <c r="M72" s="65">
        <f t="shared" si="7"/>
        <v>36</v>
      </c>
      <c r="N72" s="65">
        <f t="shared" si="7"/>
        <v>0</v>
      </c>
      <c r="O72" s="65">
        <f t="shared" si="7"/>
        <v>6</v>
      </c>
      <c r="P72" s="65">
        <f t="shared" si="7"/>
        <v>36</v>
      </c>
      <c r="Q72" s="65">
        <f t="shared" si="7"/>
        <v>0</v>
      </c>
      <c r="R72" s="65">
        <f t="shared" si="7"/>
        <v>6</v>
      </c>
      <c r="S72" s="65">
        <f t="shared" si="7"/>
        <v>36</v>
      </c>
      <c r="T72" s="65">
        <f t="shared" si="7"/>
        <v>0</v>
      </c>
      <c r="U72" s="65">
        <f t="shared" si="7"/>
        <v>6</v>
      </c>
      <c r="V72" s="65">
        <f t="shared" si="7"/>
        <v>18</v>
      </c>
      <c r="W72" s="65">
        <f t="shared" si="7"/>
        <v>36</v>
      </c>
      <c r="X72" s="65">
        <f t="shared" si="7"/>
        <v>9</v>
      </c>
      <c r="Y72" s="238">
        <f t="shared" si="7"/>
        <v>27</v>
      </c>
      <c r="Z72" s="250">
        <f t="shared" si="7"/>
        <v>27</v>
      </c>
      <c r="AA72" s="251">
        <f t="shared" si="7"/>
        <v>9</v>
      </c>
      <c r="AB72" s="88"/>
      <c r="AC72" s="88"/>
      <c r="AD72" s="88"/>
      <c r="AE72" s="87"/>
      <c r="AF72" s="87"/>
      <c r="AG72" s="87"/>
    </row>
    <row r="73" spans="1:33" s="77" customFormat="1" ht="13.5">
      <c r="A73" s="40">
        <v>36</v>
      </c>
      <c r="B73" s="71" t="s">
        <v>73</v>
      </c>
      <c r="C73" s="69" t="s">
        <v>82</v>
      </c>
      <c r="D73" s="69" t="s">
        <v>81</v>
      </c>
      <c r="E73" s="69" t="s">
        <v>83</v>
      </c>
      <c r="F73" s="72">
        <v>18</v>
      </c>
      <c r="G73" s="72">
        <v>18</v>
      </c>
      <c r="H73" s="72">
        <v>75</v>
      </c>
      <c r="I73" s="73">
        <v>3</v>
      </c>
      <c r="J73" s="37"/>
      <c r="K73" s="38"/>
      <c r="L73" s="39"/>
      <c r="M73" s="37"/>
      <c r="N73" s="38"/>
      <c r="O73" s="39"/>
      <c r="P73" s="153"/>
      <c r="Q73" s="69"/>
      <c r="R73" s="152"/>
      <c r="S73" s="153"/>
      <c r="T73" s="69"/>
      <c r="U73" s="151"/>
      <c r="V73" s="154"/>
      <c r="W73" s="69">
        <v>18</v>
      </c>
      <c r="X73" s="152">
        <v>3</v>
      </c>
      <c r="Y73" s="244"/>
      <c r="Z73" s="69"/>
      <c r="AA73" s="151"/>
      <c r="AB73" s="88"/>
      <c r="AC73" s="88"/>
      <c r="AD73" s="88"/>
      <c r="AE73" s="89"/>
      <c r="AF73" s="89"/>
      <c r="AG73" s="89"/>
    </row>
    <row r="74" spans="1:33" s="77" customFormat="1" ht="13.5">
      <c r="A74" s="40">
        <v>37</v>
      </c>
      <c r="B74" s="71" t="s">
        <v>73</v>
      </c>
      <c r="C74" s="69" t="s">
        <v>82</v>
      </c>
      <c r="D74" s="69" t="s">
        <v>81</v>
      </c>
      <c r="E74" s="69" t="s">
        <v>84</v>
      </c>
      <c r="F74" s="72">
        <v>18</v>
      </c>
      <c r="G74" s="72">
        <v>0</v>
      </c>
      <c r="H74" s="72">
        <v>75</v>
      </c>
      <c r="I74" s="73">
        <v>3</v>
      </c>
      <c r="J74" s="37"/>
      <c r="K74" s="38"/>
      <c r="L74" s="39"/>
      <c r="M74" s="37"/>
      <c r="N74" s="38"/>
      <c r="O74" s="39"/>
      <c r="P74" s="153"/>
      <c r="Q74" s="69"/>
      <c r="R74" s="152"/>
      <c r="S74" s="153"/>
      <c r="T74" s="69"/>
      <c r="U74" s="151"/>
      <c r="V74" s="154">
        <v>18</v>
      </c>
      <c r="W74" s="69"/>
      <c r="X74" s="152">
        <v>3</v>
      </c>
      <c r="Y74" s="244"/>
      <c r="Z74" s="69"/>
      <c r="AA74" s="151"/>
      <c r="AB74" s="88"/>
      <c r="AC74" s="88"/>
      <c r="AD74" s="88"/>
      <c r="AE74" s="89"/>
      <c r="AF74" s="89"/>
      <c r="AG74" s="89"/>
    </row>
    <row r="75" spans="1:33" s="143" customFormat="1" ht="13.5">
      <c r="A75" s="40">
        <v>38</v>
      </c>
      <c r="B75" s="71" t="s">
        <v>73</v>
      </c>
      <c r="C75" s="124" t="s">
        <v>82</v>
      </c>
      <c r="D75" s="124" t="s">
        <v>81</v>
      </c>
      <c r="E75" s="124" t="s">
        <v>84</v>
      </c>
      <c r="F75" s="72">
        <v>18</v>
      </c>
      <c r="G75" s="72">
        <v>0</v>
      </c>
      <c r="H75" s="72">
        <v>75</v>
      </c>
      <c r="I75" s="73">
        <v>3</v>
      </c>
      <c r="J75" s="126"/>
      <c r="K75" s="124"/>
      <c r="L75" s="127"/>
      <c r="M75" s="126"/>
      <c r="N75" s="124"/>
      <c r="O75" s="127"/>
      <c r="P75" s="126"/>
      <c r="Q75" s="124"/>
      <c r="R75" s="125"/>
      <c r="S75" s="126">
        <v>18</v>
      </c>
      <c r="T75" s="124"/>
      <c r="U75" s="127">
        <v>3</v>
      </c>
      <c r="V75" s="128"/>
      <c r="W75" s="124"/>
      <c r="X75" s="125"/>
      <c r="Y75" s="245"/>
      <c r="Z75" s="124"/>
      <c r="AA75" s="150"/>
      <c r="AB75" s="240"/>
      <c r="AC75" s="240"/>
      <c r="AD75" s="240"/>
      <c r="AE75" s="239"/>
      <c r="AF75" s="239"/>
      <c r="AG75" s="239"/>
    </row>
    <row r="76" spans="1:33" s="143" customFormat="1" ht="13.5">
      <c r="A76" s="40">
        <v>39</v>
      </c>
      <c r="B76" s="71" t="s">
        <v>104</v>
      </c>
      <c r="C76" s="124" t="s">
        <v>82</v>
      </c>
      <c r="D76" s="124" t="s">
        <v>81</v>
      </c>
      <c r="E76" s="124" t="s">
        <v>83</v>
      </c>
      <c r="F76" s="72">
        <v>27</v>
      </c>
      <c r="G76" s="72">
        <v>27</v>
      </c>
      <c r="H76" s="72">
        <v>100</v>
      </c>
      <c r="I76" s="73">
        <v>4</v>
      </c>
      <c r="J76" s="126"/>
      <c r="K76" s="124"/>
      <c r="L76" s="127"/>
      <c r="M76" s="126"/>
      <c r="N76" s="124"/>
      <c r="O76" s="127"/>
      <c r="P76" s="126"/>
      <c r="Q76" s="124"/>
      <c r="R76" s="125"/>
      <c r="S76" s="126"/>
      <c r="T76" s="124"/>
      <c r="U76" s="127"/>
      <c r="V76" s="128"/>
      <c r="W76" s="124"/>
      <c r="X76" s="125"/>
      <c r="Y76" s="245"/>
      <c r="Z76" s="124">
        <v>27</v>
      </c>
      <c r="AA76" s="127">
        <v>4</v>
      </c>
      <c r="AB76" s="241"/>
      <c r="AC76" s="241"/>
      <c r="AD76" s="241"/>
      <c r="AE76" s="239"/>
      <c r="AF76" s="239"/>
      <c r="AG76" s="239"/>
    </row>
    <row r="77" spans="1:33" s="77" customFormat="1" ht="13.5">
      <c r="A77" s="40">
        <v>40</v>
      </c>
      <c r="B77" s="71" t="s">
        <v>73</v>
      </c>
      <c r="C77" s="69" t="s">
        <v>82</v>
      </c>
      <c r="D77" s="69" t="s">
        <v>81</v>
      </c>
      <c r="E77" s="69" t="s">
        <v>84</v>
      </c>
      <c r="F77" s="129">
        <v>18</v>
      </c>
      <c r="G77" s="129">
        <v>0</v>
      </c>
      <c r="H77" s="72">
        <v>75</v>
      </c>
      <c r="I77" s="73">
        <v>3</v>
      </c>
      <c r="J77" s="37"/>
      <c r="K77" s="38"/>
      <c r="L77" s="39"/>
      <c r="M77" s="37">
        <v>18</v>
      </c>
      <c r="N77" s="38"/>
      <c r="O77" s="39">
        <v>3</v>
      </c>
      <c r="P77" s="153"/>
      <c r="Q77" s="69"/>
      <c r="R77" s="152"/>
      <c r="S77" s="153"/>
      <c r="T77" s="69"/>
      <c r="U77" s="151"/>
      <c r="V77" s="128"/>
      <c r="W77" s="69"/>
      <c r="X77" s="152"/>
      <c r="Y77" s="244"/>
      <c r="Z77" s="69"/>
      <c r="AA77" s="151"/>
      <c r="AB77" s="88"/>
      <c r="AC77" s="88"/>
      <c r="AD77" s="88"/>
      <c r="AE77" s="89"/>
      <c r="AF77" s="89"/>
      <c r="AG77" s="89"/>
    </row>
    <row r="78" spans="1:33" s="77" customFormat="1" ht="13.5">
      <c r="A78" s="40">
        <v>41</v>
      </c>
      <c r="B78" s="71" t="s">
        <v>73</v>
      </c>
      <c r="C78" s="69" t="s">
        <v>82</v>
      </c>
      <c r="D78" s="69" t="s">
        <v>81</v>
      </c>
      <c r="E78" s="69" t="s">
        <v>84</v>
      </c>
      <c r="F78" s="129">
        <v>18</v>
      </c>
      <c r="G78" s="129">
        <v>0</v>
      </c>
      <c r="H78" s="72">
        <v>75</v>
      </c>
      <c r="I78" s="73">
        <v>3</v>
      </c>
      <c r="J78" s="37"/>
      <c r="K78" s="38"/>
      <c r="L78" s="39"/>
      <c r="M78" s="37"/>
      <c r="N78" s="38"/>
      <c r="O78" s="39"/>
      <c r="P78" s="153"/>
      <c r="Q78" s="69"/>
      <c r="R78" s="152"/>
      <c r="S78" s="153">
        <v>18</v>
      </c>
      <c r="T78" s="69"/>
      <c r="U78" s="151">
        <v>3</v>
      </c>
      <c r="V78" s="128"/>
      <c r="W78" s="69"/>
      <c r="X78" s="152"/>
      <c r="Y78" s="244"/>
      <c r="Z78" s="69"/>
      <c r="AA78" s="151"/>
      <c r="AB78" s="88"/>
      <c r="AC78" s="88"/>
      <c r="AD78" s="88"/>
      <c r="AE78" s="89"/>
      <c r="AF78" s="89"/>
      <c r="AG78" s="89"/>
    </row>
    <row r="79" spans="1:33" s="143" customFormat="1" ht="13.5">
      <c r="A79" s="40">
        <v>42</v>
      </c>
      <c r="B79" s="71" t="s">
        <v>73</v>
      </c>
      <c r="C79" s="124" t="s">
        <v>82</v>
      </c>
      <c r="D79" s="124" t="s">
        <v>81</v>
      </c>
      <c r="E79" s="124" t="s">
        <v>84</v>
      </c>
      <c r="F79" s="129">
        <v>18</v>
      </c>
      <c r="G79" s="129">
        <v>0</v>
      </c>
      <c r="H79" s="72">
        <v>75</v>
      </c>
      <c r="I79" s="73">
        <v>3</v>
      </c>
      <c r="J79" s="37"/>
      <c r="K79" s="38"/>
      <c r="L79" s="39"/>
      <c r="M79" s="37"/>
      <c r="N79" s="38"/>
      <c r="O79" s="39"/>
      <c r="P79" s="153">
        <v>18</v>
      </c>
      <c r="Q79" s="69"/>
      <c r="R79" s="125">
        <v>3</v>
      </c>
      <c r="S79" s="126"/>
      <c r="T79" s="124"/>
      <c r="U79" s="127"/>
      <c r="V79" s="154"/>
      <c r="W79" s="69"/>
      <c r="X79" s="152"/>
      <c r="Y79" s="244"/>
      <c r="Z79" s="69"/>
      <c r="AA79" s="151"/>
      <c r="AB79" s="241"/>
      <c r="AC79" s="241"/>
      <c r="AD79" s="241"/>
      <c r="AE79" s="239"/>
      <c r="AF79" s="239"/>
      <c r="AG79" s="239"/>
    </row>
    <row r="80" spans="1:33" s="77" customFormat="1" ht="13.5">
      <c r="A80" s="40">
        <v>43</v>
      </c>
      <c r="B80" s="71" t="s">
        <v>73</v>
      </c>
      <c r="C80" s="124" t="s">
        <v>82</v>
      </c>
      <c r="D80" s="124" t="s">
        <v>81</v>
      </c>
      <c r="E80" s="124" t="s">
        <v>84</v>
      </c>
      <c r="F80" s="129">
        <v>9</v>
      </c>
      <c r="G80" s="129">
        <v>0</v>
      </c>
      <c r="H80" s="72">
        <v>50</v>
      </c>
      <c r="I80" s="73">
        <v>2</v>
      </c>
      <c r="J80" s="37"/>
      <c r="K80" s="38"/>
      <c r="L80" s="39"/>
      <c r="M80" s="37"/>
      <c r="N80" s="38"/>
      <c r="O80" s="39"/>
      <c r="P80" s="153"/>
      <c r="Q80" s="69"/>
      <c r="R80" s="125"/>
      <c r="S80" s="126"/>
      <c r="T80" s="124"/>
      <c r="U80" s="127"/>
      <c r="V80" s="154"/>
      <c r="W80" s="69"/>
      <c r="X80" s="152"/>
      <c r="Y80" s="244">
        <v>9</v>
      </c>
      <c r="Z80" s="69"/>
      <c r="AA80" s="151">
        <v>2</v>
      </c>
      <c r="AB80" s="88"/>
      <c r="AC80" s="88"/>
      <c r="AD80" s="88"/>
      <c r="AE80" s="89"/>
      <c r="AF80" s="89"/>
      <c r="AG80" s="89"/>
    </row>
    <row r="81" spans="1:33" s="143" customFormat="1" ht="13.5">
      <c r="A81" s="40">
        <v>44</v>
      </c>
      <c r="B81" s="71" t="s">
        <v>73</v>
      </c>
      <c r="C81" s="124" t="s">
        <v>82</v>
      </c>
      <c r="D81" s="124" t="s">
        <v>81</v>
      </c>
      <c r="E81" s="124" t="s">
        <v>84</v>
      </c>
      <c r="F81" s="129">
        <v>18</v>
      </c>
      <c r="G81" s="129">
        <v>0</v>
      </c>
      <c r="H81" s="72">
        <v>75</v>
      </c>
      <c r="I81" s="73">
        <v>3</v>
      </c>
      <c r="J81" s="37"/>
      <c r="K81" s="38"/>
      <c r="L81" s="39"/>
      <c r="M81" s="37"/>
      <c r="N81" s="38"/>
      <c r="O81" s="39"/>
      <c r="P81" s="126">
        <v>18</v>
      </c>
      <c r="Q81" s="69"/>
      <c r="R81" s="125">
        <v>3</v>
      </c>
      <c r="S81" s="126"/>
      <c r="T81" s="124"/>
      <c r="U81" s="127"/>
      <c r="V81" s="154"/>
      <c r="W81" s="69"/>
      <c r="X81" s="152"/>
      <c r="Y81" s="244"/>
      <c r="Z81" s="69"/>
      <c r="AA81" s="151"/>
      <c r="AB81" s="240"/>
      <c r="AC81" s="240"/>
      <c r="AD81" s="240"/>
      <c r="AE81" s="239"/>
      <c r="AF81" s="239"/>
      <c r="AG81" s="239"/>
    </row>
    <row r="82" spans="1:33" s="143" customFormat="1" ht="13.5">
      <c r="A82" s="40">
        <v>45</v>
      </c>
      <c r="B82" s="71" t="s">
        <v>73</v>
      </c>
      <c r="C82" s="69" t="s">
        <v>82</v>
      </c>
      <c r="D82" s="69" t="s">
        <v>81</v>
      </c>
      <c r="E82" s="69" t="s">
        <v>84</v>
      </c>
      <c r="F82" s="72">
        <v>18</v>
      </c>
      <c r="G82" s="72">
        <v>0</v>
      </c>
      <c r="H82" s="72">
        <v>75</v>
      </c>
      <c r="I82" s="73">
        <v>3</v>
      </c>
      <c r="J82" s="37"/>
      <c r="K82" s="38"/>
      <c r="L82" s="39"/>
      <c r="M82" s="37"/>
      <c r="N82" s="38"/>
      <c r="O82" s="39"/>
      <c r="P82" s="153"/>
      <c r="Q82" s="69"/>
      <c r="R82" s="152"/>
      <c r="S82" s="153"/>
      <c r="T82" s="69"/>
      <c r="U82" s="151"/>
      <c r="V82" s="154"/>
      <c r="W82" s="69"/>
      <c r="X82" s="152"/>
      <c r="Y82" s="244">
        <v>18</v>
      </c>
      <c r="Z82" s="69"/>
      <c r="AA82" s="151">
        <v>3</v>
      </c>
      <c r="AB82" s="241"/>
      <c r="AC82" s="241"/>
      <c r="AD82" s="241"/>
      <c r="AE82" s="239"/>
      <c r="AF82" s="239"/>
      <c r="AG82" s="239"/>
    </row>
    <row r="83" spans="1:33" s="143" customFormat="1" ht="13.5">
      <c r="A83" s="40">
        <v>46</v>
      </c>
      <c r="B83" s="71" t="s">
        <v>73</v>
      </c>
      <c r="C83" s="69" t="s">
        <v>82</v>
      </c>
      <c r="D83" s="69" t="s">
        <v>81</v>
      </c>
      <c r="E83" s="69" t="s">
        <v>84</v>
      </c>
      <c r="F83" s="72">
        <v>18</v>
      </c>
      <c r="G83" s="72">
        <v>0</v>
      </c>
      <c r="H83" s="72">
        <v>75</v>
      </c>
      <c r="I83" s="73">
        <v>3</v>
      </c>
      <c r="J83" s="37"/>
      <c r="K83" s="38"/>
      <c r="L83" s="39"/>
      <c r="M83" s="57">
        <v>18</v>
      </c>
      <c r="N83" s="38"/>
      <c r="O83" s="41">
        <v>3</v>
      </c>
      <c r="P83" s="153"/>
      <c r="Q83" s="69"/>
      <c r="R83" s="152"/>
      <c r="S83" s="153"/>
      <c r="T83" s="69"/>
      <c r="U83" s="151"/>
      <c r="V83" s="154"/>
      <c r="W83" s="69"/>
      <c r="X83" s="152"/>
      <c r="Y83" s="244"/>
      <c r="Z83" s="69"/>
      <c r="AA83" s="141"/>
      <c r="AB83" s="240"/>
      <c r="AC83" s="240"/>
      <c r="AD83" s="240"/>
      <c r="AE83" s="239"/>
      <c r="AF83" s="239"/>
      <c r="AG83" s="239"/>
    </row>
    <row r="84" spans="1:33" s="77" customFormat="1" ht="13.5">
      <c r="A84" s="40">
        <v>47</v>
      </c>
      <c r="B84" s="71" t="s">
        <v>73</v>
      </c>
      <c r="C84" s="69" t="s">
        <v>82</v>
      </c>
      <c r="D84" s="69" t="s">
        <v>81</v>
      </c>
      <c r="E84" s="69" t="s">
        <v>83</v>
      </c>
      <c r="F84" s="72">
        <v>18</v>
      </c>
      <c r="G84" s="72">
        <v>18</v>
      </c>
      <c r="H84" s="72">
        <v>75</v>
      </c>
      <c r="I84" s="73">
        <v>3</v>
      </c>
      <c r="J84" s="37"/>
      <c r="K84" s="38"/>
      <c r="L84" s="39"/>
      <c r="M84" s="37"/>
      <c r="N84" s="38"/>
      <c r="O84" s="39"/>
      <c r="P84" s="153"/>
      <c r="Q84" s="69"/>
      <c r="R84" s="152"/>
      <c r="S84" s="153"/>
      <c r="T84" s="69"/>
      <c r="U84" s="151"/>
      <c r="V84" s="154"/>
      <c r="W84" s="69">
        <v>18</v>
      </c>
      <c r="X84" s="152">
        <v>3</v>
      </c>
      <c r="Y84" s="244"/>
      <c r="Z84" s="69"/>
      <c r="AA84" s="151"/>
      <c r="AB84" s="88"/>
      <c r="AC84" s="88"/>
      <c r="AD84" s="88"/>
      <c r="AE84" s="89"/>
      <c r="AF84" s="89"/>
      <c r="AG84" s="89"/>
    </row>
    <row r="85" spans="1:30" s="118" customFormat="1" ht="13.5">
      <c r="A85" s="112" t="s">
        <v>74</v>
      </c>
      <c r="B85" s="230" t="s">
        <v>103</v>
      </c>
      <c r="C85" s="113"/>
      <c r="D85" s="114"/>
      <c r="E85" s="114"/>
      <c r="F85" s="114">
        <f>F86</f>
        <v>0</v>
      </c>
      <c r="G85" s="114">
        <f>G86</f>
        <v>0</v>
      </c>
      <c r="H85" s="114">
        <f>H86</f>
        <v>0</v>
      </c>
      <c r="I85" s="112">
        <f>I86</f>
        <v>0</v>
      </c>
      <c r="J85" s="115">
        <v>0</v>
      </c>
      <c r="K85" s="114">
        <v>0</v>
      </c>
      <c r="L85" s="116">
        <v>0</v>
      </c>
      <c r="M85" s="115">
        <v>0</v>
      </c>
      <c r="N85" s="114">
        <v>0</v>
      </c>
      <c r="O85" s="116">
        <v>0</v>
      </c>
      <c r="P85" s="115">
        <v>0</v>
      </c>
      <c r="Q85" s="114">
        <v>0</v>
      </c>
      <c r="R85" s="112">
        <v>0</v>
      </c>
      <c r="S85" s="115">
        <v>0</v>
      </c>
      <c r="T85" s="114">
        <f>T86</f>
        <v>0</v>
      </c>
      <c r="U85" s="116">
        <f>U86</f>
        <v>0</v>
      </c>
      <c r="V85" s="113">
        <v>0</v>
      </c>
      <c r="W85" s="114">
        <v>0</v>
      </c>
      <c r="X85" s="112">
        <v>0</v>
      </c>
      <c r="Y85" s="115">
        <v>0</v>
      </c>
      <c r="Z85" s="248">
        <v>0</v>
      </c>
      <c r="AA85" s="249">
        <v>0</v>
      </c>
      <c r="AB85" s="117"/>
      <c r="AC85" s="117"/>
      <c r="AD85" s="117"/>
    </row>
    <row r="86" spans="1:30" s="143" customFormat="1" ht="13.5">
      <c r="A86" s="40"/>
      <c r="B86" s="71"/>
      <c r="C86" s="69"/>
      <c r="D86" s="69"/>
      <c r="E86" s="69"/>
      <c r="F86" s="72"/>
      <c r="G86" s="72"/>
      <c r="H86" s="72"/>
      <c r="I86" s="73"/>
      <c r="J86" s="37"/>
      <c r="K86" s="38"/>
      <c r="L86" s="39"/>
      <c r="M86" s="37"/>
      <c r="N86" s="38"/>
      <c r="O86" s="39"/>
      <c r="P86" s="153"/>
      <c r="Q86" s="69"/>
      <c r="R86" s="152"/>
      <c r="S86" s="153"/>
      <c r="T86" s="69"/>
      <c r="U86" s="151"/>
      <c r="V86" s="154"/>
      <c r="W86" s="69"/>
      <c r="X86" s="152"/>
      <c r="Y86" s="153"/>
      <c r="Z86" s="69"/>
      <c r="AA86" s="141"/>
      <c r="AB86" s="149"/>
      <c r="AC86" s="149"/>
      <c r="AD86" s="149"/>
    </row>
    <row r="87" spans="1:30" s="122" customFormat="1" ht="13.5">
      <c r="A87" s="112" t="s">
        <v>74</v>
      </c>
      <c r="B87" s="230" t="s">
        <v>75</v>
      </c>
      <c r="C87" s="119"/>
      <c r="D87" s="119"/>
      <c r="E87" s="120"/>
      <c r="F87" s="114">
        <f aca="true" t="shared" si="8" ref="F87:K87">F88</f>
        <v>4</v>
      </c>
      <c r="G87" s="114">
        <f t="shared" si="8"/>
        <v>4</v>
      </c>
      <c r="H87" s="114">
        <f t="shared" si="8"/>
        <v>0</v>
      </c>
      <c r="I87" s="112">
        <f t="shared" si="8"/>
        <v>0</v>
      </c>
      <c r="J87" s="115">
        <f t="shared" si="8"/>
        <v>0</v>
      </c>
      <c r="K87" s="114">
        <f t="shared" si="8"/>
        <v>4</v>
      </c>
      <c r="L87" s="116">
        <v>0</v>
      </c>
      <c r="M87" s="115">
        <v>0</v>
      </c>
      <c r="N87" s="114">
        <v>0</v>
      </c>
      <c r="O87" s="116">
        <v>0</v>
      </c>
      <c r="P87" s="115">
        <v>0</v>
      </c>
      <c r="Q87" s="114">
        <v>0</v>
      </c>
      <c r="R87" s="112">
        <v>0</v>
      </c>
      <c r="S87" s="115">
        <v>0</v>
      </c>
      <c r="T87" s="114">
        <v>0</v>
      </c>
      <c r="U87" s="116">
        <v>0</v>
      </c>
      <c r="V87" s="113">
        <v>0</v>
      </c>
      <c r="W87" s="114">
        <v>0</v>
      </c>
      <c r="X87" s="112">
        <v>0</v>
      </c>
      <c r="Y87" s="115">
        <v>0</v>
      </c>
      <c r="Z87" s="114">
        <v>0</v>
      </c>
      <c r="AA87" s="116">
        <v>0</v>
      </c>
      <c r="AB87" s="121"/>
      <c r="AC87" s="121"/>
      <c r="AD87" s="121"/>
    </row>
    <row r="88" spans="1:30" s="77" customFormat="1" ht="14.25" thickBot="1">
      <c r="A88" s="40">
        <v>48</v>
      </c>
      <c r="B88" s="80" t="s">
        <v>97</v>
      </c>
      <c r="C88" s="69" t="s">
        <v>81</v>
      </c>
      <c r="D88" s="69" t="s">
        <v>85</v>
      </c>
      <c r="E88" s="69" t="s">
        <v>86</v>
      </c>
      <c r="F88" s="72">
        <v>4</v>
      </c>
      <c r="G88" s="72">
        <v>4</v>
      </c>
      <c r="H88" s="72">
        <v>0</v>
      </c>
      <c r="I88" s="73">
        <v>0</v>
      </c>
      <c r="J88" s="37"/>
      <c r="K88" s="38">
        <v>4</v>
      </c>
      <c r="L88" s="39">
        <v>0</v>
      </c>
      <c r="M88" s="37"/>
      <c r="N88" s="38"/>
      <c r="O88" s="39"/>
      <c r="P88" s="98"/>
      <c r="Q88" s="69"/>
      <c r="R88" s="95"/>
      <c r="S88" s="98"/>
      <c r="T88" s="69"/>
      <c r="U88" s="96"/>
      <c r="V88" s="97"/>
      <c r="W88" s="69"/>
      <c r="X88" s="95"/>
      <c r="Y88" s="98"/>
      <c r="Z88" s="69"/>
      <c r="AA88" s="96"/>
      <c r="AB88" s="64"/>
      <c r="AC88" s="64"/>
      <c r="AD88" s="64"/>
    </row>
    <row r="89" spans="1:30" s="81" customFormat="1" ht="14.25" thickBot="1">
      <c r="A89" s="221" t="s">
        <v>39</v>
      </c>
      <c r="B89" s="222"/>
      <c r="C89" s="222"/>
      <c r="D89" s="222"/>
      <c r="E89" s="223"/>
      <c r="F89" s="82">
        <f>SUM(F22+F30+F32+F50+F72+F85+F87)</f>
        <v>1099</v>
      </c>
      <c r="G89" s="82">
        <f>SUM(G22+G30+G32+G50+G72+G85+G87)</f>
        <v>647</v>
      </c>
      <c r="H89" s="82">
        <f>SUM(H22+H30+H32+H50+H72+H85+H87)</f>
        <v>4500</v>
      </c>
      <c r="I89" s="83">
        <f>SUM(I22+I30+I32+I50+I72+I85+I87)</f>
        <v>180</v>
      </c>
      <c r="J89" s="54">
        <f>J22+J30+J32+J50+J72</f>
        <v>83</v>
      </c>
      <c r="K89" s="54">
        <f>K22+K30+K32+K50+K72+K87</f>
        <v>115</v>
      </c>
      <c r="L89" s="54">
        <f aca="true" t="shared" si="9" ref="L89:S89">L22+L30+L32+L50+L72</f>
        <v>30</v>
      </c>
      <c r="M89" s="54">
        <f t="shared" si="9"/>
        <v>90</v>
      </c>
      <c r="N89" s="54">
        <f t="shared" si="9"/>
        <v>84</v>
      </c>
      <c r="O89" s="54">
        <f t="shared" si="9"/>
        <v>30</v>
      </c>
      <c r="P89" s="54">
        <f t="shared" si="9"/>
        <v>126</v>
      </c>
      <c r="Q89" s="54">
        <f t="shared" si="9"/>
        <v>75</v>
      </c>
      <c r="R89" s="54">
        <f t="shared" si="9"/>
        <v>29</v>
      </c>
      <c r="S89" s="54">
        <f t="shared" si="9"/>
        <v>54</v>
      </c>
      <c r="T89" s="54">
        <f>T22+T30+T32+T50+T72+T85</f>
        <v>142</v>
      </c>
      <c r="U89" s="54">
        <f>U22+U30+U32+U50+U72+U85</f>
        <v>31</v>
      </c>
      <c r="V89" s="54">
        <f aca="true" t="shared" si="10" ref="V89:AA89">V22+V30+V32+V50+V72</f>
        <v>63</v>
      </c>
      <c r="W89" s="54">
        <f t="shared" si="10"/>
        <v>111</v>
      </c>
      <c r="X89" s="54">
        <f t="shared" si="10"/>
        <v>30</v>
      </c>
      <c r="Y89" s="54">
        <f t="shared" si="10"/>
        <v>36</v>
      </c>
      <c r="Z89" s="54">
        <f t="shared" si="10"/>
        <v>120</v>
      </c>
      <c r="AA89" s="54">
        <f t="shared" si="10"/>
        <v>30</v>
      </c>
      <c r="AB89" s="92">
        <f>J89+M89+P89+S89+V89+Y89</f>
        <v>452</v>
      </c>
      <c r="AC89" s="92">
        <f>K89+N89+Q89+T89+W89+Z89</f>
        <v>647</v>
      </c>
      <c r="AD89" s="92">
        <f>L89+O89+R89+U89+X89+AA89</f>
        <v>180</v>
      </c>
    </row>
    <row r="90" spans="1:30" s="81" customFormat="1" ht="14.25" thickBot="1">
      <c r="A90" s="231"/>
      <c r="B90" s="231"/>
      <c r="C90" s="53"/>
      <c r="D90" s="53"/>
      <c r="E90" s="53"/>
      <c r="F90" s="211" t="s">
        <v>38</v>
      </c>
      <c r="G90" s="211"/>
      <c r="H90" s="211"/>
      <c r="I90" s="211"/>
      <c r="J90" s="208">
        <f>J89+K89</f>
        <v>198</v>
      </c>
      <c r="K90" s="209"/>
      <c r="L90" s="52"/>
      <c r="M90" s="208">
        <f>M89+N89</f>
        <v>174</v>
      </c>
      <c r="N90" s="209"/>
      <c r="O90" s="52"/>
      <c r="P90" s="208">
        <f>P89+Q89</f>
        <v>201</v>
      </c>
      <c r="Q90" s="209"/>
      <c r="R90" s="52"/>
      <c r="S90" s="208">
        <f>S89+T89</f>
        <v>196</v>
      </c>
      <c r="T90" s="209"/>
      <c r="U90" s="52"/>
      <c r="V90" s="208">
        <f>V89+W89</f>
        <v>174</v>
      </c>
      <c r="W90" s="209"/>
      <c r="X90" s="52"/>
      <c r="Y90" s="208">
        <f>Y89+Z89</f>
        <v>156</v>
      </c>
      <c r="Z90" s="209"/>
      <c r="AA90" s="52"/>
      <c r="AB90" s="206">
        <f>J90+M90+P90+S90+V90+Y90</f>
        <v>1099</v>
      </c>
      <c r="AC90" s="207"/>
      <c r="AD90" s="84"/>
    </row>
    <row r="91" spans="1:27" s="81" customFormat="1" ht="13.5">
      <c r="A91" s="85"/>
      <c r="B91" s="85"/>
      <c r="C91" s="85"/>
      <c r="D91" s="85"/>
      <c r="E91" s="86"/>
      <c r="F91" s="87"/>
      <c r="G91" s="88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</row>
    <row r="92" spans="1:33" s="81" customFormat="1" ht="13.5">
      <c r="A92" s="53"/>
      <c r="B92" s="77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0"/>
      <c r="AC92" s="90"/>
      <c r="AD92" s="90"/>
      <c r="AE92" s="90"/>
      <c r="AF92" s="90"/>
      <c r="AG92" s="90"/>
    </row>
    <row r="93" spans="1:33" s="81" customFormat="1" ht="13.5">
      <c r="A93" s="53"/>
      <c r="B93" s="77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0"/>
      <c r="AC93" s="90"/>
      <c r="AD93" s="90"/>
      <c r="AE93" s="90"/>
      <c r="AF93" s="90"/>
      <c r="AG93" s="90"/>
    </row>
    <row r="94" spans="1:33" s="81" customFormat="1" ht="13.5">
      <c r="A94" s="53"/>
      <c r="B94" s="77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0"/>
      <c r="AC94" s="90"/>
      <c r="AD94" s="90"/>
      <c r="AE94" s="90"/>
      <c r="AF94" s="90"/>
      <c r="AG94" s="90"/>
    </row>
    <row r="95" spans="1:33" s="81" customFormat="1" ht="13.5">
      <c r="A95" s="53"/>
      <c r="B95" s="77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0"/>
      <c r="AC95" s="90"/>
      <c r="AD95" s="90"/>
      <c r="AE95" s="90"/>
      <c r="AF95" s="90"/>
      <c r="AG95" s="90"/>
    </row>
    <row r="96" spans="1:33" s="81" customFormat="1" ht="13.5">
      <c r="A96" s="53"/>
      <c r="B96" s="77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0"/>
      <c r="AC96" s="90"/>
      <c r="AD96" s="90"/>
      <c r="AE96" s="90"/>
      <c r="AF96" s="90"/>
      <c r="AG96" s="90"/>
    </row>
    <row r="97" spans="1:33" s="81" customFormat="1" ht="13.5">
      <c r="A97" s="53"/>
      <c r="B97" s="77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0"/>
      <c r="AC97" s="90"/>
      <c r="AD97" s="90"/>
      <c r="AE97" s="90"/>
      <c r="AF97" s="90"/>
      <c r="AG97" s="90"/>
    </row>
    <row r="98" spans="1:33" s="81" customFormat="1" ht="13.5">
      <c r="A98" s="53"/>
      <c r="B98" s="77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0"/>
      <c r="AC98" s="90"/>
      <c r="AD98" s="90"/>
      <c r="AE98" s="90"/>
      <c r="AF98" s="90"/>
      <c r="AG98" s="90"/>
    </row>
    <row r="99" spans="1:33" s="81" customFormat="1" ht="13.5">
      <c r="A99" s="53"/>
      <c r="B99" s="77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0"/>
      <c r="AC99" s="90"/>
      <c r="AD99" s="90"/>
      <c r="AE99" s="90"/>
      <c r="AF99" s="90"/>
      <c r="AG99" s="90"/>
    </row>
    <row r="100" spans="1:33" s="81" customFormat="1" ht="13.5">
      <c r="A100" s="53"/>
      <c r="B100" s="77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0"/>
      <c r="AC100" s="90"/>
      <c r="AD100" s="90"/>
      <c r="AE100" s="90"/>
      <c r="AF100" s="90"/>
      <c r="AG100" s="90"/>
    </row>
    <row r="101" spans="1:33" s="81" customFormat="1" ht="13.5">
      <c r="A101" s="53"/>
      <c r="B101" s="77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0"/>
      <c r="AC101" s="90"/>
      <c r="AD101" s="90"/>
      <c r="AE101" s="90"/>
      <c r="AF101" s="90"/>
      <c r="AG101" s="90"/>
    </row>
    <row r="102" spans="1:33" s="81" customFormat="1" ht="13.5">
      <c r="A102" s="53"/>
      <c r="B102" s="77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0"/>
      <c r="AC102" s="90"/>
      <c r="AD102" s="90"/>
      <c r="AE102" s="90"/>
      <c r="AF102" s="90"/>
      <c r="AG102" s="90"/>
    </row>
    <row r="103" spans="1:33" s="81" customFormat="1" ht="13.5">
      <c r="A103" s="53"/>
      <c r="B103" s="77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0"/>
      <c r="AC103" s="90"/>
      <c r="AD103" s="90"/>
      <c r="AE103" s="90"/>
      <c r="AF103" s="90"/>
      <c r="AG103" s="90"/>
    </row>
    <row r="104" spans="1:33" s="81" customFormat="1" ht="13.5">
      <c r="A104" s="53"/>
      <c r="B104" s="77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0"/>
      <c r="AC104" s="90"/>
      <c r="AD104" s="90"/>
      <c r="AE104" s="90"/>
      <c r="AF104" s="90"/>
      <c r="AG104" s="90"/>
    </row>
    <row r="105" spans="1:33" s="81" customFormat="1" ht="13.5">
      <c r="A105" s="53"/>
      <c r="B105" s="77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0"/>
      <c r="AC105" s="90"/>
      <c r="AD105" s="90"/>
      <c r="AE105" s="90"/>
      <c r="AF105" s="90"/>
      <c r="AG105" s="90"/>
    </row>
    <row r="106" spans="1:33" s="81" customFormat="1" ht="13.5">
      <c r="A106" s="53"/>
      <c r="B106" s="77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0"/>
      <c r="AC106" s="90"/>
      <c r="AD106" s="90"/>
      <c r="AE106" s="90"/>
      <c r="AF106" s="90"/>
      <c r="AG106" s="90"/>
    </row>
    <row r="107" spans="1:33" s="81" customFormat="1" ht="13.5">
      <c r="A107" s="53"/>
      <c r="B107" s="77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0"/>
      <c r="AC107" s="90"/>
      <c r="AD107" s="90"/>
      <c r="AE107" s="90"/>
      <c r="AF107" s="90"/>
      <c r="AG107" s="90"/>
    </row>
    <row r="108" spans="3:33" ht="13.5"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6"/>
      <c r="AC108" s="26"/>
      <c r="AD108" s="26"/>
      <c r="AE108" s="26"/>
      <c r="AF108" s="26"/>
      <c r="AG108" s="26"/>
    </row>
    <row r="109" spans="3:33" ht="13.5"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6"/>
      <c r="AC109" s="26"/>
      <c r="AD109" s="26"/>
      <c r="AE109" s="26"/>
      <c r="AF109" s="26"/>
      <c r="AG109" s="26"/>
    </row>
    <row r="110" spans="3:33" ht="13.5"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6"/>
      <c r="AC110" s="26"/>
      <c r="AD110" s="26"/>
      <c r="AE110" s="26"/>
      <c r="AF110" s="26"/>
      <c r="AG110" s="26"/>
    </row>
    <row r="111" spans="3:33" ht="13.5"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6"/>
      <c r="AC111" s="26"/>
      <c r="AD111" s="26"/>
      <c r="AE111" s="26"/>
      <c r="AF111" s="26"/>
      <c r="AG111" s="26"/>
    </row>
    <row r="112" spans="3:33" ht="13.5"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6"/>
      <c r="AC112" s="26"/>
      <c r="AD112" s="26"/>
      <c r="AE112" s="26"/>
      <c r="AF112" s="26"/>
      <c r="AG112" s="26"/>
    </row>
    <row r="113" spans="3:33" ht="13.5"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6"/>
      <c r="AC113" s="26"/>
      <c r="AD113" s="26"/>
      <c r="AE113" s="26"/>
      <c r="AF113" s="26"/>
      <c r="AG113" s="26"/>
    </row>
    <row r="114" spans="3:33" ht="13.5"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6"/>
      <c r="AC114" s="26"/>
      <c r="AD114" s="26"/>
      <c r="AE114" s="26"/>
      <c r="AF114" s="26"/>
      <c r="AG114" s="26"/>
    </row>
    <row r="115" spans="3:33" ht="13.5"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6"/>
      <c r="AC115" s="26"/>
      <c r="AD115" s="26"/>
      <c r="AE115" s="26"/>
      <c r="AF115" s="26"/>
      <c r="AG115" s="26"/>
    </row>
    <row r="116" spans="3:33" ht="13.5"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6"/>
      <c r="AC116" s="26"/>
      <c r="AD116" s="26"/>
      <c r="AE116" s="26"/>
      <c r="AF116" s="26"/>
      <c r="AG116" s="26"/>
    </row>
    <row r="117" spans="3:33" ht="13.5"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6"/>
      <c r="AC117" s="26"/>
      <c r="AD117" s="26"/>
      <c r="AE117" s="26"/>
      <c r="AF117" s="26"/>
      <c r="AG117" s="26"/>
    </row>
    <row r="118" spans="3:33" ht="13.5"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6"/>
      <c r="AC118" s="26"/>
      <c r="AD118" s="26"/>
      <c r="AE118" s="26"/>
      <c r="AF118" s="26"/>
      <c r="AG118" s="26"/>
    </row>
    <row r="119" spans="3:33" ht="13.5"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6"/>
      <c r="AC119" s="26"/>
      <c r="AD119" s="26"/>
      <c r="AE119" s="26"/>
      <c r="AF119" s="26"/>
      <c r="AG119" s="26"/>
    </row>
    <row r="120" spans="3:33" ht="13.5"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6"/>
      <c r="AC120" s="26"/>
      <c r="AD120" s="26"/>
      <c r="AE120" s="26"/>
      <c r="AF120" s="26"/>
      <c r="AG120" s="26"/>
    </row>
    <row r="121" spans="3:33" ht="13.5"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6"/>
      <c r="AC121" s="26"/>
      <c r="AD121" s="26"/>
      <c r="AE121" s="26"/>
      <c r="AF121" s="26"/>
      <c r="AG121" s="26"/>
    </row>
    <row r="122" spans="3:33" ht="13.5"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6"/>
      <c r="AC122" s="26"/>
      <c r="AD122" s="26"/>
      <c r="AE122" s="26"/>
      <c r="AF122" s="26"/>
      <c r="AG122" s="26"/>
    </row>
    <row r="123" spans="3:33" ht="13.5"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6"/>
      <c r="AC123" s="26"/>
      <c r="AD123" s="26"/>
      <c r="AE123" s="26"/>
      <c r="AF123" s="26"/>
      <c r="AG123" s="26"/>
    </row>
    <row r="124" spans="3:33" ht="13.5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6"/>
      <c r="AC124" s="26"/>
      <c r="AD124" s="26"/>
      <c r="AE124" s="26"/>
      <c r="AF124" s="26"/>
      <c r="AG124" s="26"/>
    </row>
    <row r="125" spans="3:33" ht="13.5"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6"/>
      <c r="AC125" s="26"/>
      <c r="AD125" s="26"/>
      <c r="AE125" s="26"/>
      <c r="AF125" s="26"/>
      <c r="AG125" s="26"/>
    </row>
    <row r="126" spans="3:33" ht="13.5"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6"/>
      <c r="AC126" s="26"/>
      <c r="AD126" s="26"/>
      <c r="AE126" s="26"/>
      <c r="AF126" s="26"/>
      <c r="AG126" s="26"/>
    </row>
    <row r="127" spans="3:33" ht="13.5"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6"/>
      <c r="AC127" s="26"/>
      <c r="AD127" s="26"/>
      <c r="AE127" s="26"/>
      <c r="AF127" s="26"/>
      <c r="AG127" s="26"/>
    </row>
    <row r="128" spans="3:33" ht="13.5"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6"/>
      <c r="AC128" s="26"/>
      <c r="AD128" s="26"/>
      <c r="AE128" s="26"/>
      <c r="AF128" s="26"/>
      <c r="AG128" s="26"/>
    </row>
    <row r="129" spans="10:27" ht="13.5"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0:27" ht="13.5"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0:27" ht="13.5"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0:27" ht="13.5"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0:27" ht="13.5"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0:27" ht="13.5"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0:27" ht="13.5"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0:27" ht="13.5"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0:27" ht="13.5"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0:27" ht="13.5"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0:27" ht="13.5"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0:27" ht="13.5"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0:27" ht="13.5"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0:27" ht="13.5"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0:27" ht="13.5"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0:27" ht="13.5"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0:27" ht="13.5"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0:27" ht="13.5"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0:27" ht="13.5"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0:27" ht="13.5"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0:27" ht="13.5"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0:27" ht="13.5"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0:27" ht="13.5"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0:27" ht="13.5"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0:27" ht="13.5"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0:27" ht="13.5"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0:27" ht="13.5"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0:27" ht="13.5"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0:27" ht="13.5"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0:27" ht="13.5"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0:27" ht="13.5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0:27" ht="13.5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0:27" ht="13.5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0:27" ht="13.5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0:27" ht="13.5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0:27" ht="13.5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0:27" ht="13.5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0:27" ht="13.5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0:27" ht="13.5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0:27" ht="13.5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0:27" ht="13.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0:27" ht="13.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0:27" ht="13.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0:27" ht="13.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0:27" ht="13.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0:27" ht="13.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0:27" ht="13.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0:27" ht="13.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0:27" ht="13.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0:27" ht="13.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0:27" ht="13.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0:27" ht="13.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0:27" ht="13.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0:27" ht="13.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0:27" ht="13.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0:27" ht="13.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0:27" ht="13.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0:27" ht="13.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0:27" ht="13.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0:27" ht="13.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0:27" ht="13.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0:27" ht="13.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0:27" ht="13.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0:27" ht="13.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0:27" ht="13.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0:27" ht="13.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0:27" ht="13.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0:27" ht="13.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0:27" ht="13.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0:27" ht="13.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0:27" ht="13.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0:27" ht="13.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0:27" ht="13.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0:27" ht="13.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0:27" ht="13.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0:27" ht="13.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0:27" ht="13.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0:27" ht="13.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0:27" ht="13.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0:27" ht="13.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0:27" ht="13.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0:27" ht="13.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0:27" ht="13.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0:27" ht="13.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0:27" ht="13.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0:27" ht="13.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0:27" ht="13.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0:27" ht="13.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0:27" ht="13.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0:27" ht="13.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0:27" ht="13.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0:27" ht="13.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0:27" ht="13.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0:27" ht="13.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0:27" ht="13.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0:27" ht="13.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0:27" ht="13.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0:27" ht="13.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0:27" ht="13.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0:27" ht="13.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0:27" ht="13.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0:27" ht="13.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0:27" ht="13.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0:27" ht="13.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0:27" ht="13.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0:27" ht="13.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0:27" ht="13.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0:27" ht="13.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0:27" ht="13.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0:27" ht="13.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0:27" ht="13.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0:27" ht="13.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0:27" ht="13.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0:27" ht="13.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0:27" ht="13.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0:27" ht="13.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0:27" ht="13.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0:27" ht="13.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0:27" ht="13.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0:27" ht="13.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0:27" ht="13.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0:27" ht="13.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0:27" ht="13.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0:27" ht="13.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0:27" ht="13.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0:27" ht="13.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0:27" ht="13.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0:27" ht="13.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0:27" ht="13.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0:27" ht="13.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0:27" ht="13.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0:27" ht="13.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0:27" ht="13.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0:27" ht="13.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0:27" ht="13.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0:27" ht="13.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0:27" ht="13.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0:27" ht="13.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0:27" ht="13.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0:27" ht="13.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0:27" ht="13.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0:27" ht="13.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0:27" ht="13.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0:27" ht="13.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0:27" ht="13.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0:27" ht="13.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</sheetData>
  <sheetProtection/>
  <mergeCells count="101">
    <mergeCell ref="AB67:AD67"/>
    <mergeCell ref="AB83:AD83"/>
    <mergeCell ref="AB81:AD81"/>
    <mergeCell ref="AB79:AD79"/>
    <mergeCell ref="AB75:AD75"/>
    <mergeCell ref="AB76:AD76"/>
    <mergeCell ref="AB82:AD82"/>
    <mergeCell ref="AB47:AD47"/>
    <mergeCell ref="AB48:AD48"/>
    <mergeCell ref="AB53:AD53"/>
    <mergeCell ref="AB57:AD57"/>
    <mergeCell ref="AB58:AD58"/>
    <mergeCell ref="AB64:AD64"/>
    <mergeCell ref="AB25:AD25"/>
    <mergeCell ref="AB26:AD26"/>
    <mergeCell ref="AB28:AD28"/>
    <mergeCell ref="AB29:AD29"/>
    <mergeCell ref="AB36:AD36"/>
    <mergeCell ref="A89:E89"/>
    <mergeCell ref="A50:E50"/>
    <mergeCell ref="AB41:AD41"/>
    <mergeCell ref="AB43:AE43"/>
    <mergeCell ref="AB33:AF33"/>
    <mergeCell ref="F90:I90"/>
    <mergeCell ref="J90:K90"/>
    <mergeCell ref="M90:N90"/>
    <mergeCell ref="A32:E32"/>
    <mergeCell ref="C17:AA17"/>
    <mergeCell ref="E18:E21"/>
    <mergeCell ref="Y19:AA19"/>
    <mergeCell ref="P90:Q90"/>
    <mergeCell ref="S90:T90"/>
    <mergeCell ref="U20:U21"/>
    <mergeCell ref="AB90:AC90"/>
    <mergeCell ref="A90:B90"/>
    <mergeCell ref="Y90:Z90"/>
    <mergeCell ref="V90:W90"/>
    <mergeCell ref="V7:W7"/>
    <mergeCell ref="V8:W8"/>
    <mergeCell ref="V9:W9"/>
    <mergeCell ref="A72:E72"/>
    <mergeCell ref="C7:M7"/>
    <mergeCell ref="F19:F21"/>
    <mergeCell ref="O7:U7"/>
    <mergeCell ref="O8:U8"/>
    <mergeCell ref="P19:R19"/>
    <mergeCell ref="C18:C21"/>
    <mergeCell ref="A22:E22"/>
    <mergeCell ref="J18:O18"/>
    <mergeCell ref="O9:U9"/>
    <mergeCell ref="A7:B7"/>
    <mergeCell ref="F18:G18"/>
    <mergeCell ref="C11:M11"/>
    <mergeCell ref="H18:H21"/>
    <mergeCell ref="G19:G21"/>
    <mergeCell ref="A30:E30"/>
    <mergeCell ref="V18:AA18"/>
    <mergeCell ref="J19:L19"/>
    <mergeCell ref="P18:U18"/>
    <mergeCell ref="M19:O19"/>
    <mergeCell ref="O20:O21"/>
    <mergeCell ref="O10:U10"/>
    <mergeCell ref="V19:X19"/>
    <mergeCell ref="S19:U19"/>
    <mergeCell ref="V10:W10"/>
    <mergeCell ref="Y20:Y21"/>
    <mergeCell ref="J20:J21"/>
    <mergeCell ref="M20:M21"/>
    <mergeCell ref="P20:P21"/>
    <mergeCell ref="S20:S21"/>
    <mergeCell ref="L20:L21"/>
    <mergeCell ref="V20:V21"/>
    <mergeCell ref="R20:R21"/>
    <mergeCell ref="X20:X21"/>
    <mergeCell ref="A14:B14"/>
    <mergeCell ref="A15:B15"/>
    <mergeCell ref="A16:B16"/>
    <mergeCell ref="A8:B8"/>
    <mergeCell ref="C8:M8"/>
    <mergeCell ref="C10:M10"/>
    <mergeCell ref="C9:M9"/>
    <mergeCell ref="A9:B9"/>
    <mergeCell ref="A10:B10"/>
    <mergeCell ref="A11:B11"/>
    <mergeCell ref="A13:B13"/>
    <mergeCell ref="C2:M2"/>
    <mergeCell ref="AA20:AA21"/>
    <mergeCell ref="A18:A21"/>
    <mergeCell ref="B18:B21"/>
    <mergeCell ref="I18:I21"/>
    <mergeCell ref="D18:D21"/>
    <mergeCell ref="A1:AA1"/>
    <mergeCell ref="A4:B4"/>
    <mergeCell ref="A5:B5"/>
    <mergeCell ref="A6:B6"/>
    <mergeCell ref="C4:M4"/>
    <mergeCell ref="C5:M5"/>
    <mergeCell ref="C6:M6"/>
    <mergeCell ref="A2:B2"/>
    <mergeCell ref="A3:B3"/>
    <mergeCell ref="C3:M3"/>
  </mergeCells>
  <printOptions/>
  <pageMargins left="0.25" right="0.25" top="0.75" bottom="0.75" header="0.3" footer="0.3"/>
  <pageSetup fitToHeight="0" fitToWidth="1" horizontalDpi="600" verticalDpi="600" orientation="landscape" paperSize="9" scale="48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Agata Kałuża</cp:lastModifiedBy>
  <cp:lastPrinted>2024-05-08T09:43:53Z</cp:lastPrinted>
  <dcterms:created xsi:type="dcterms:W3CDTF">2009-06-11T13:56:30Z</dcterms:created>
  <dcterms:modified xsi:type="dcterms:W3CDTF">2024-05-08T11:02:28Z</dcterms:modified>
  <cp:category/>
  <cp:version/>
  <cp:contentType/>
  <cp:contentStatus/>
</cp:coreProperties>
</file>