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czelnia.local\Folders\sekretariatp\SekretariatP4\2024-2025 PENSUM\PLANY 2024_2025\"/>
    </mc:Choice>
  </mc:AlternateContent>
  <bookViews>
    <workbookView xWindow="0" yWindow="0" windowWidth="28800" windowHeight="11352" tabRatio="698"/>
  </bookViews>
  <sheets>
    <sheet name="Harmonogram realizacji programu" sheetId="2" r:id="rId1"/>
    <sheet name="Arkusz1" sheetId="3" r:id="rId2"/>
  </sheets>
  <externalReferences>
    <externalReference r:id="rId3"/>
  </externalReferences>
  <definedNames>
    <definedName name="Kierunek">[1]Arkusz2!$C$4:$C$10</definedName>
    <definedName name="_xlnm.Print_Area" localSheetId="0">'Harmonogram realizacji programu'!$A$1:$AD$96</definedName>
    <definedName name="Rodzaj">[1]Arkusz2!$E$4:$E$10</definedName>
    <definedName name="Typ">[1]Arkusz2!$F$4:$F$5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7" i="2" l="1"/>
  <c r="H57" i="2"/>
  <c r="G57" i="2"/>
  <c r="F57" i="2"/>
  <c r="I75" i="2"/>
  <c r="H75" i="2"/>
  <c r="G75" i="2"/>
  <c r="F75" i="2"/>
  <c r="I66" i="2"/>
  <c r="H66" i="2"/>
  <c r="G66" i="2"/>
  <c r="F66" i="2"/>
  <c r="V30" i="2" l="1"/>
  <c r="I30" i="2" l="1"/>
  <c r="I93" i="2"/>
  <c r="H94" i="2"/>
  <c r="H93" i="2" s="1"/>
  <c r="G93" i="2"/>
  <c r="F93" i="2"/>
  <c r="I91" i="2"/>
  <c r="H91" i="2"/>
  <c r="G91" i="2"/>
  <c r="F91" i="2"/>
  <c r="I84" i="2"/>
  <c r="H84" i="2"/>
  <c r="G84" i="2"/>
  <c r="F84" i="2"/>
  <c r="H56" i="2"/>
  <c r="I56" i="2"/>
  <c r="G56" i="2"/>
  <c r="F56" i="2"/>
  <c r="G28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AA91" i="2"/>
  <c r="Z91" i="2"/>
  <c r="Y91" i="2"/>
  <c r="AA84" i="2"/>
  <c r="Z84" i="2"/>
  <c r="Y84" i="2"/>
  <c r="X84" i="2"/>
  <c r="W84" i="2"/>
  <c r="V84" i="2"/>
  <c r="U84" i="2"/>
  <c r="T84" i="2"/>
  <c r="S84" i="2"/>
  <c r="Q84" i="2"/>
  <c r="R84" i="2"/>
  <c r="P84" i="2"/>
  <c r="O84" i="2"/>
  <c r="N84" i="2"/>
  <c r="M84" i="2"/>
  <c r="X75" i="2"/>
  <c r="W75" i="2"/>
  <c r="V75" i="2"/>
  <c r="U75" i="2"/>
  <c r="T75" i="2"/>
  <c r="X66" i="2"/>
  <c r="W66" i="2"/>
  <c r="V66" i="2"/>
  <c r="U66" i="2"/>
  <c r="T66" i="2"/>
  <c r="X57" i="2"/>
  <c r="X56" i="2" s="1"/>
  <c r="W57" i="2"/>
  <c r="W56" i="2" s="1"/>
  <c r="V57" i="2"/>
  <c r="V56" i="2" s="1"/>
  <c r="U57" i="2"/>
  <c r="U56" i="2" s="1"/>
  <c r="T57" i="2"/>
  <c r="T56" i="2" s="1"/>
  <c r="S75" i="2"/>
  <c r="S66" i="2"/>
  <c r="S57" i="2"/>
  <c r="S56" i="2" s="1"/>
  <c r="P22" i="2"/>
  <c r="Q22" i="2"/>
  <c r="R22" i="2"/>
  <c r="S22" i="2"/>
  <c r="T22" i="2"/>
  <c r="U22" i="2"/>
  <c r="V22" i="2"/>
  <c r="W22" i="2"/>
  <c r="X22" i="2"/>
  <c r="Y22" i="2"/>
  <c r="Z22" i="2"/>
  <c r="AA22" i="2"/>
  <c r="F22" i="2"/>
  <c r="F30" i="2"/>
  <c r="F28" i="2"/>
  <c r="H22" i="2"/>
  <c r="Y28" i="2"/>
  <c r="I28" i="2"/>
  <c r="J56" i="2"/>
  <c r="J30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Z28" i="2"/>
  <c r="AA28" i="2"/>
  <c r="J28" i="2"/>
  <c r="J22" i="2"/>
  <c r="K56" i="2"/>
  <c r="L56" i="2"/>
  <c r="M56" i="2"/>
  <c r="N56" i="2"/>
  <c r="O56" i="2"/>
  <c r="P56" i="2"/>
  <c r="Q56" i="2"/>
  <c r="R56" i="2"/>
  <c r="Y56" i="2"/>
  <c r="Z56" i="2"/>
  <c r="AA56" i="2"/>
  <c r="H28" i="2"/>
  <c r="L30" i="2"/>
  <c r="K30" i="2"/>
  <c r="G22" i="2"/>
  <c r="I22" i="2"/>
  <c r="K22" i="2"/>
  <c r="L22" i="2"/>
  <c r="M22" i="2"/>
  <c r="N22" i="2"/>
  <c r="O22" i="2"/>
  <c r="G30" i="2"/>
  <c r="M30" i="2"/>
  <c r="N30" i="2"/>
  <c r="O30" i="2"/>
  <c r="P30" i="2"/>
  <c r="Q30" i="2"/>
  <c r="R30" i="2"/>
  <c r="S30" i="2"/>
  <c r="T30" i="2"/>
  <c r="U30" i="2"/>
  <c r="W30" i="2"/>
  <c r="X30" i="2"/>
  <c r="Y30" i="2"/>
  <c r="Z30" i="2"/>
  <c r="AA30" i="2"/>
  <c r="H30" i="2"/>
  <c r="V95" i="2" l="1"/>
  <c r="X95" i="2"/>
  <c r="G95" i="2"/>
  <c r="T95" i="2"/>
  <c r="Z95" i="2"/>
  <c r="J84" i="2"/>
  <c r="J95" i="2" s="1"/>
  <c r="Y95" i="2"/>
  <c r="U95" i="2"/>
  <c r="K95" i="2"/>
  <c r="L84" i="2"/>
  <c r="L95" i="2" s="1"/>
  <c r="F95" i="2"/>
  <c r="C10" i="2" s="1"/>
  <c r="R95" i="2"/>
  <c r="AA95" i="2"/>
  <c r="S95" i="2"/>
  <c r="O95" i="2"/>
  <c r="H95" i="2"/>
  <c r="N95" i="2"/>
  <c r="P95" i="2"/>
  <c r="Q95" i="2"/>
  <c r="M95" i="2"/>
  <c r="W95" i="2"/>
  <c r="I95" i="2"/>
  <c r="Y96" i="2" l="1"/>
  <c r="V96" i="2"/>
  <c r="S96" i="2"/>
  <c r="J96" i="2"/>
  <c r="P96" i="2"/>
  <c r="AD95" i="2"/>
  <c r="AC95" i="2"/>
  <c r="M96" i="2"/>
  <c r="AB95" i="2"/>
  <c r="AB96" i="2" l="1"/>
</calcChain>
</file>

<file path=xl/sharedStrings.xml><?xml version="1.0" encoding="utf-8"?>
<sst xmlns="http://schemas.openxmlformats.org/spreadsheetml/2006/main" count="649" uniqueCount="140">
  <si>
    <t>Wydział:</t>
  </si>
  <si>
    <t>Pedagogiczny</t>
  </si>
  <si>
    <t>Instytut:</t>
  </si>
  <si>
    <t>Nauk o Polityce i Administracji</t>
  </si>
  <si>
    <t>Kierunek:</t>
  </si>
  <si>
    <t>Prawo i doradztwo w biznesie</t>
  </si>
  <si>
    <t>Profil kształcenia:</t>
  </si>
  <si>
    <t>praktyczny</t>
  </si>
  <si>
    <t>Forma studiów:</t>
  </si>
  <si>
    <t>studia stacjonarne</t>
  </si>
  <si>
    <t>Poziom kształcenia:</t>
  </si>
  <si>
    <t>I stopnia</t>
  </si>
  <si>
    <t>Liczba punktów ECTS:</t>
  </si>
  <si>
    <t>Liczba godzin kontaktowych (bez praktyk):</t>
  </si>
  <si>
    <t>Liczba godzin kontaktowych z praktykami:</t>
  </si>
  <si>
    <t>Łączna liczba godzin (kontaktowych oraz bezkontaktowych):</t>
  </si>
  <si>
    <t>Legenda:</t>
  </si>
  <si>
    <t xml:space="preserve">Typ zajęć: </t>
  </si>
  <si>
    <t>O - obligatoryjny, F - fakultatywny (student ma pełną lub ograniczoną swobodę wyboru)</t>
  </si>
  <si>
    <t xml:space="preserve">Forma zajęć: </t>
  </si>
  <si>
    <t>W - wykład, Ć - ćwiczenia, K - konwersatorium, S - seminarium, P - zajęcia praktyczne (warsztaty, trening, projekt, laboratorium, praktyka)</t>
  </si>
  <si>
    <t xml:space="preserve">Forma zaliczenia: </t>
  </si>
  <si>
    <t>O - ocena końcowa, Z - zaliczenie bez oceny</t>
  </si>
  <si>
    <t>Lp.</t>
  </si>
  <si>
    <t>Nazwa modułu kszatłcenia</t>
  </si>
  <si>
    <t>Typ (O/F)</t>
  </si>
  <si>
    <t>Forma zal</t>
  </si>
  <si>
    <t>Forma zajęć</t>
  </si>
  <si>
    <t>Godziny kontaktowe</t>
  </si>
  <si>
    <t>Godziny łącznie w tym bezkon-taktowe</t>
  </si>
  <si>
    <t>ECTS</t>
  </si>
  <si>
    <t>I rok</t>
  </si>
  <si>
    <t>II rok</t>
  </si>
  <si>
    <t>III rok</t>
  </si>
  <si>
    <t>ogółem (bez konsultacji)</t>
  </si>
  <si>
    <t>w tym interakty-wnych</t>
  </si>
  <si>
    <t>1 sem</t>
  </si>
  <si>
    <t>2 sem</t>
  </si>
  <si>
    <t>3 sem</t>
  </si>
  <si>
    <t>4 sem</t>
  </si>
  <si>
    <t>5 sem</t>
  </si>
  <si>
    <t>6 sem</t>
  </si>
  <si>
    <t>w</t>
  </si>
  <si>
    <t>ć / k</t>
  </si>
  <si>
    <t>i</t>
  </si>
  <si>
    <t>I. MODUŁ KSZTAŁCENIA OGÓLNOUCZELNIANEGO</t>
  </si>
  <si>
    <t xml:space="preserve">Wychowanie fizyczne </t>
  </si>
  <si>
    <t>O</t>
  </si>
  <si>
    <t>Z</t>
  </si>
  <si>
    <t>P</t>
  </si>
  <si>
    <t>Język obcy</t>
  </si>
  <si>
    <t>F</t>
  </si>
  <si>
    <t>K</t>
  </si>
  <si>
    <t>W</t>
  </si>
  <si>
    <t>II. MODUŁ "PRACA DYPLOMOWA"</t>
  </si>
  <si>
    <t xml:space="preserve">Seminarium dyplomowe licencjackie </t>
  </si>
  <si>
    <t>S</t>
  </si>
  <si>
    <t>III. MODUŁ KIERUNKOWY</t>
  </si>
  <si>
    <t>Podstawy prawa</t>
  </si>
  <si>
    <t>W+Ć</t>
  </si>
  <si>
    <t>Praktyczna logika prawnicza</t>
  </si>
  <si>
    <t>Podstawy ekonomii</t>
  </si>
  <si>
    <t>Podstawy zarządzania</t>
  </si>
  <si>
    <t>Kompetencje psychospołeczne w biznesie i w prawie</t>
  </si>
  <si>
    <t>Technologie informacyjne</t>
  </si>
  <si>
    <t>Analiza danych - arkusz kalkulacyjny</t>
  </si>
  <si>
    <t>Podstawy marketingu</t>
  </si>
  <si>
    <t>Statystyka w biznesie i w prawie</t>
  </si>
  <si>
    <t>Prawo konstytucyjne</t>
  </si>
  <si>
    <t>Prawo nowoczesnych technologii</t>
  </si>
  <si>
    <t>Metody i techniki analizy tekstów prawnych</t>
  </si>
  <si>
    <t>Zarządzanie projektami biznesowymi i prawnymi</t>
  </si>
  <si>
    <t>Prawo finansowe</t>
  </si>
  <si>
    <t>Prawo cywilne</t>
  </si>
  <si>
    <t>Prawo administracyjne</t>
  </si>
  <si>
    <t xml:space="preserve">Prawo spółek  </t>
  </si>
  <si>
    <t>Dane i ich wizualizacja</t>
  </si>
  <si>
    <t>Etyka zawodowa</t>
  </si>
  <si>
    <t>Prawo ochrony informacji i RODO</t>
  </si>
  <si>
    <t>Negocjacje biznesowe i prawnicze</t>
  </si>
  <si>
    <t>Zarządzanie zasobami ludzkimi</t>
  </si>
  <si>
    <t>Zarządzanie marką i wizerunkiem organizacji</t>
  </si>
  <si>
    <t>IV. MODUŁY ŚCIEŻEK</t>
  </si>
  <si>
    <t>Ścieżka: Prawnik w organizacji</t>
  </si>
  <si>
    <t>Prawo pracy - cz. 1</t>
  </si>
  <si>
    <t> </t>
  </si>
  <si>
    <t>Prawo pracy - cz. 2</t>
  </si>
  <si>
    <t>Społeczna odpowiedzialność biznesu (CSR)</t>
  </si>
  <si>
    <t>Zamówienia publiczne</t>
  </si>
  <si>
    <t>Ochrona własności intelektualnej</t>
  </si>
  <si>
    <t>Projektowanie procedur i regulacji wewnątrzorganizacyjnych</t>
  </si>
  <si>
    <t>Ład korporacyjny</t>
  </si>
  <si>
    <t>Prawne aspekty cyberbezpieczeństwa</t>
  </si>
  <si>
    <t>Ścieżka: Doradca ds. Zarządzania Kryzysowego</t>
  </si>
  <si>
    <t>Coaching, mentoring, tutoring</t>
  </si>
  <si>
    <t>Style myślenia w rozwiązywaniu problemów</t>
  </si>
  <si>
    <t>Pierwsza pomoc psychologiczna</t>
  </si>
  <si>
    <t>Komunikacja kryzysowa</t>
  </si>
  <si>
    <t xml:space="preserve">Strategie bezpieczeństwa w organizacjach, analiza ryzyka i tworzenie procedur </t>
  </si>
  <si>
    <t>Zarządzanie kryzysami i konfliktami</t>
  </si>
  <si>
    <t>Prowadzenie projektów badawczych, analitycznych i ewaluacyjnych</t>
  </si>
  <si>
    <t>Kontrola wewnętrzna i ochrona sygnalistów</t>
  </si>
  <si>
    <t>Ścieżka: HR Bussines Partner</t>
  </si>
  <si>
    <t>Rekrutacja i selekcja pracowników</t>
  </si>
  <si>
    <t>Rozwój i szkolenia pracowników, planowanie kariery</t>
  </si>
  <si>
    <t>Systemy ocen i zarządzanie wynikami</t>
  </si>
  <si>
    <t>Zarządzanie wynagrodzeniami i świadczeniami</t>
  </si>
  <si>
    <t>Zarządzanie międzykulturowe</t>
  </si>
  <si>
    <t>Zarządzanie relacjami z klientem zewnętrznym</t>
  </si>
  <si>
    <t>Zarządzanie stresem we współczesnym środowisku pracy</t>
  </si>
  <si>
    <t>Komunikacja wewnętrzna i zarządzanie zmianami</t>
  </si>
  <si>
    <t>V. MODUŁ SWOBODNEGO WYBORU</t>
  </si>
  <si>
    <t>VI.</t>
  </si>
  <si>
    <t>MODUŁ PRAKTYKA ZAWODOWA</t>
  </si>
  <si>
    <t>Praktyka zawodowa (375 godz.)</t>
  </si>
  <si>
    <t>MODUŁ UZUPEŁNIAJĄCY</t>
  </si>
  <si>
    <t>Szkolenie BHWPiK (kurs e-learningowy)</t>
  </si>
  <si>
    <t>Łącznie:</t>
  </si>
  <si>
    <t xml:space="preserve">SUMY: </t>
  </si>
  <si>
    <t>Rekrutacja i selekcja: Kurs ten nauczy studentów, jak projektować i wdrażać skuteczne procesy rekrutacyjne, wykorzystując różne metody selekcji kandydatów.</t>
  </si>
  <si>
    <t>Rozwój i szkolenie pracowników: Studenci poznają techniki planowania i realizacji programów szkoleniowych oraz inicjatyw rozwojowych, mających na celu zwiększenie kompetencji pracowników.</t>
  </si>
  <si>
    <t>Ocena i zarządzanie wynikami: Kurs ten przedstawi metody oceny wydajności pracowników, w tym systemy oceny okresowej, zarządzanie przez cele oraz monitorowanie postępów.</t>
  </si>
  <si>
    <t>Planowanie kariery i sukcesji: Kurs ten pokaże, jak wspierać pracowników w planowaniu ich kariery oraz jak tworzyć strategie sukcesji dla kluczowych stanowisk w organizacji.</t>
  </si>
  <si>
    <t>Zarządzanie różnorodnością i integracja: Studenci nauczą się, jak promować kulturę różnorodności i integracji w miejscu pracy oraz jak zarządzać konfliktami i budować zespoły wielokulturowe.</t>
  </si>
  <si>
    <t>Prawo pracy dla HR Business Partnerów: Kurs ten dostarczy wiedzy na temat kluczowych aspektów prawa pracy, istotnych dla HR Business Partnerów, w tym regulacji dotyczących zatrudnienia, dyskryminacji i negocjacji zbiorowych.</t>
  </si>
  <si>
    <t>Zarządzanie wynagrodzeniami i świadczeniami: Kurs ten nauczy studentów, jak projektować i wdrażać systemy wynagrodzeń oraz świadczeń pracowniczych, takie jak ubezpieczenia, emerytury czy programy motywacyjne.</t>
  </si>
  <si>
    <t>Komunikacja wewnętrzna i zarządzanie zmianą: Studenci poznają techniki skutecznej komunikacji wewnętrznej oraz sposoby zarządzania zmianą w organizacji z perspektywy HR Business Partnera.</t>
  </si>
  <si>
    <t>Analiza i metryki HR: Kurs ten wprowadzi studentów w analizę danych HR oraz wykorzystanie metryk do oceny efektywności działań personalnych oraz monitorowania wyników.</t>
  </si>
  <si>
    <t>Praktyka HR Business Partnera: Kurs ten będzie skupiał się na roli HR Business Partnera w praktyce, ucząc studentów, jak współpracować z zarządem oraz innymi działami organizacji, by wspierać strategiczne cele biznesowe i odpowiednio reagować na wyzwania personalne.</t>
  </si>
  <si>
    <t>Zarządzanie zdrowiem i dobrem pracowników: Kurs ten nauczy studentów, jak tworzyć i wdrażać programy mające na celu poprawę zdrowia, dobrostanu oraz satysfakcji pracowników, takie jak inicjatywy związane z ergonomią, równowagą między życiem zawodowym a prywatnym czy wsparciem emocjonalnym.</t>
  </si>
  <si>
    <t>Wystąpienia publiczne i efektywne prezentacje biznesowe</t>
  </si>
  <si>
    <t>Lobbing - metody i techniki</t>
  </si>
  <si>
    <t>Przedmiot ogólnouczelniany z obszaru kompetencji 4K (do wyboru spośród zestawu aktualizowanego corocznie)</t>
  </si>
  <si>
    <t>Przedmiot ogólnouczelniany z zakresu rozwoju osobistego (do wyboru spośród zestawu aktualizowanego corocznie)</t>
  </si>
  <si>
    <t>Przedmiot ogólnouczelniany z obszaru chrześcijańskiej i humanistycznej kultury (do wyboru spośród zestawu aktualizowanego corocznie)</t>
  </si>
  <si>
    <t>LEK</t>
  </si>
  <si>
    <r>
      <t xml:space="preserve">Obowiązuje studentów rozpoczynających studia od roku akademickiego: </t>
    </r>
    <r>
      <rPr>
        <b/>
        <sz val="11"/>
        <rFont val="Czcionka tekstu podstawowego"/>
        <charset val="238"/>
      </rPr>
      <t>2024/2025</t>
    </r>
  </si>
  <si>
    <r>
      <t xml:space="preserve">Wykład monograficzny </t>
    </r>
    <r>
      <rPr>
        <b/>
        <sz val="11"/>
        <rFont val="Cambria"/>
        <family val="1"/>
        <charset val="238"/>
      </rPr>
      <t>[przedmiot do zrealizowania w 2 semetrze]</t>
    </r>
  </si>
  <si>
    <r>
      <t xml:space="preserve">Wykład monograficzny </t>
    </r>
    <r>
      <rPr>
        <b/>
        <sz val="11"/>
        <rFont val="Cambria"/>
        <family val="1"/>
        <charset val="238"/>
      </rPr>
      <t>[przedmiot do zrealizowania w 3 semetrze]</t>
    </r>
  </si>
  <si>
    <r>
      <t xml:space="preserve">Wykład monograficzny </t>
    </r>
    <r>
      <rPr>
        <b/>
        <sz val="11"/>
        <rFont val="Cambria"/>
        <family val="1"/>
        <charset val="238"/>
      </rPr>
      <t>[przedmiot do zrealizowania w 4 semetrze]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</si>
</sst>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u/>
      <sz val="1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5"/>
      <color rgb="FF374151"/>
      <name val="Söhne"/>
      <charset val="1"/>
    </font>
    <font>
      <sz val="11"/>
      <name val="Cambria"/>
      <family val="1"/>
      <scheme val="major"/>
    </font>
    <font>
      <sz val="11"/>
      <name val="Cambria"/>
      <family val="1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b/>
      <u/>
      <sz val="1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sz val="15"/>
      <name val="Söhne"/>
      <charset val="1"/>
    </font>
    <font>
      <b/>
      <sz val="11"/>
      <name val="Cambria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7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8CBAD"/>
        <bgColor rgb="FF000000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2" fillId="10" borderId="28" applyNumberFormat="0" applyAlignment="0" applyProtection="0"/>
  </cellStyleXfs>
  <cellXfs count="242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11" borderId="0" xfId="0" applyFont="1" applyFill="1" applyAlignment="1" applyProtection="1">
      <alignment horizontal="center"/>
      <protection hidden="1"/>
    </xf>
    <xf numFmtId="0" fontId="3" fillId="11" borderId="0" xfId="0" applyFont="1" applyFill="1" applyAlignment="1" applyProtection="1">
      <alignment horizontal="left"/>
      <protection hidden="1"/>
    </xf>
    <xf numFmtId="0" fontId="6" fillId="11" borderId="0" xfId="0" applyFont="1" applyFill="1" applyAlignment="1" applyProtection="1">
      <alignment horizontal="left"/>
      <protection hidden="1"/>
    </xf>
    <xf numFmtId="0" fontId="3" fillId="1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11" borderId="4" xfId="0" applyFont="1" applyFill="1" applyBorder="1"/>
    <xf numFmtId="0" fontId="4" fillId="11" borderId="11" xfId="0" applyFont="1" applyFill="1" applyBorder="1"/>
    <xf numFmtId="0" fontId="4" fillId="14" borderId="4" xfId="0" applyFont="1" applyFill="1" applyBorder="1" applyAlignment="1">
      <alignment horizontal="center" vertical="center"/>
    </xf>
    <xf numFmtId="0" fontId="4" fillId="14" borderId="11" xfId="0" applyFont="1" applyFill="1" applyBorder="1" applyAlignment="1">
      <alignment horizontal="center" vertical="center"/>
    </xf>
    <xf numFmtId="0" fontId="4" fillId="14" borderId="6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4" fillId="14" borderId="11" xfId="0" applyFont="1" applyFill="1" applyBorder="1" applyAlignment="1">
      <alignment vertical="center"/>
    </xf>
    <xf numFmtId="0" fontId="8" fillId="16" borderId="0" xfId="0" applyFont="1" applyFill="1"/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17" borderId="2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/>
    </xf>
    <xf numFmtId="0" fontId="4" fillId="17" borderId="3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/>
    </xf>
    <xf numFmtId="0" fontId="3" fillId="11" borderId="31" xfId="0" applyFont="1" applyFill="1" applyBorder="1" applyAlignment="1" applyProtection="1">
      <alignment horizontal="left"/>
      <protection hidden="1"/>
    </xf>
    <xf numFmtId="0" fontId="6" fillId="11" borderId="31" xfId="0" applyFont="1" applyFill="1" applyBorder="1" applyAlignment="1" applyProtection="1">
      <alignment horizontal="left"/>
      <protection hidden="1"/>
    </xf>
    <xf numFmtId="0" fontId="4" fillId="11" borderId="31" xfId="0" applyFont="1" applyFill="1" applyBorder="1"/>
    <xf numFmtId="0" fontId="3" fillId="11" borderId="31" xfId="0" applyFont="1" applyFill="1" applyBorder="1" applyAlignment="1">
      <alignment horizontal="center"/>
    </xf>
    <xf numFmtId="0" fontId="3" fillId="11" borderId="31" xfId="0" applyFont="1" applyFill="1" applyBorder="1"/>
    <xf numFmtId="0" fontId="7" fillId="11" borderId="31" xfId="0" applyFont="1" applyFill="1" applyBorder="1"/>
    <xf numFmtId="0" fontId="4" fillId="17" borderId="4" xfId="0" applyFont="1" applyFill="1" applyBorder="1" applyAlignment="1">
      <alignment horizontal="center" vertical="center"/>
    </xf>
    <xf numFmtId="0" fontId="4" fillId="17" borderId="6" xfId="0" applyFont="1" applyFill="1" applyBorder="1" applyAlignment="1">
      <alignment horizontal="center" vertical="center"/>
    </xf>
    <xf numFmtId="0" fontId="9" fillId="17" borderId="2" xfId="0" applyFont="1" applyFill="1" applyBorder="1" applyAlignment="1">
      <alignment horizontal="center" vertical="center"/>
    </xf>
    <xf numFmtId="0" fontId="9" fillId="17" borderId="1" xfId="0" applyFont="1" applyFill="1" applyBorder="1" applyAlignment="1">
      <alignment horizontal="center" vertical="center"/>
    </xf>
    <xf numFmtId="0" fontId="9" fillId="17" borderId="3" xfId="0" applyFont="1" applyFill="1" applyBorder="1" applyAlignment="1">
      <alignment horizontal="center" vertical="center"/>
    </xf>
    <xf numFmtId="0" fontId="9" fillId="17" borderId="4" xfId="0" applyFont="1" applyFill="1" applyBorder="1" applyAlignment="1">
      <alignment horizontal="center" vertical="center"/>
    </xf>
    <xf numFmtId="0" fontId="9" fillId="17" borderId="6" xfId="0" applyFont="1" applyFill="1" applyBorder="1" applyAlignment="1">
      <alignment horizontal="center" vertical="center"/>
    </xf>
    <xf numFmtId="0" fontId="3" fillId="17" borderId="6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4" fillId="18" borderId="4" xfId="0" applyFont="1" applyFill="1" applyBorder="1" applyAlignment="1">
      <alignment horizontal="center" vertical="center"/>
    </xf>
    <xf numFmtId="0" fontId="9" fillId="18" borderId="1" xfId="0" applyFont="1" applyFill="1" applyBorder="1" applyAlignment="1">
      <alignment horizontal="center" vertical="center"/>
    </xf>
    <xf numFmtId="0" fontId="9" fillId="18" borderId="4" xfId="0" applyFont="1" applyFill="1" applyBorder="1" applyAlignment="1">
      <alignment horizontal="center" vertical="center"/>
    </xf>
    <xf numFmtId="0" fontId="4" fillId="17" borderId="30" xfId="0" applyFont="1" applyFill="1" applyBorder="1" applyAlignment="1">
      <alignment horizontal="center" vertical="center"/>
    </xf>
    <xf numFmtId="0" fontId="4" fillId="17" borderId="23" xfId="0" applyFont="1" applyFill="1" applyBorder="1" applyAlignment="1">
      <alignment horizontal="center" vertical="center"/>
    </xf>
    <xf numFmtId="0" fontId="4" fillId="17" borderId="29" xfId="0" applyFont="1" applyFill="1" applyBorder="1" applyAlignment="1">
      <alignment horizontal="center" vertical="center"/>
    </xf>
    <xf numFmtId="0" fontId="4" fillId="17" borderId="32" xfId="0" applyFont="1" applyFill="1" applyBorder="1" applyAlignment="1">
      <alignment horizontal="center" vertical="center"/>
    </xf>
    <xf numFmtId="0" fontId="4" fillId="17" borderId="25" xfId="0" applyFont="1" applyFill="1" applyBorder="1" applyAlignment="1">
      <alignment horizontal="center" vertical="center"/>
    </xf>
    <xf numFmtId="0" fontId="4" fillId="17" borderId="33" xfId="0" applyFont="1" applyFill="1" applyBorder="1" applyAlignment="1">
      <alignment horizontal="center" vertical="center"/>
    </xf>
    <xf numFmtId="0" fontId="4" fillId="17" borderId="5" xfId="0" applyFont="1" applyFill="1" applyBorder="1" applyAlignment="1">
      <alignment horizontal="center" vertical="center"/>
    </xf>
    <xf numFmtId="0" fontId="4" fillId="17" borderId="2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10" fillId="19" borderId="1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20" borderId="6" xfId="0" applyFont="1" applyFill="1" applyBorder="1" applyAlignment="1">
      <alignment horizontal="center"/>
    </xf>
    <xf numFmtId="0" fontId="10" fillId="20" borderId="11" xfId="0" applyFont="1" applyFill="1" applyBorder="1" applyAlignment="1">
      <alignment horizontal="center"/>
    </xf>
    <xf numFmtId="0" fontId="10" fillId="19" borderId="2" xfId="0" applyFont="1" applyFill="1" applyBorder="1" applyAlignment="1">
      <alignment horizontal="center"/>
    </xf>
    <xf numFmtId="0" fontId="10" fillId="19" borderId="6" xfId="0" applyFont="1" applyFill="1" applyBorder="1" applyAlignment="1">
      <alignment horizontal="center"/>
    </xf>
    <xf numFmtId="0" fontId="10" fillId="19" borderId="35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19" borderId="5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20" borderId="27" xfId="0" applyFont="1" applyFill="1" applyBorder="1" applyAlignment="1">
      <alignment horizontal="center"/>
    </xf>
    <xf numFmtId="0" fontId="10" fillId="20" borderId="13" xfId="0" applyFont="1" applyFill="1" applyBorder="1" applyAlignment="1">
      <alignment horizontal="center"/>
    </xf>
    <xf numFmtId="0" fontId="10" fillId="19" borderId="22" xfId="0" applyFont="1" applyFill="1" applyBorder="1" applyAlignment="1">
      <alignment horizontal="center"/>
    </xf>
    <xf numFmtId="0" fontId="10" fillId="19" borderId="27" xfId="0" applyFont="1" applyFill="1" applyBorder="1" applyAlignment="1">
      <alignment horizontal="center"/>
    </xf>
    <xf numFmtId="0" fontId="10" fillId="19" borderId="36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3" fillId="13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12" xfId="0" applyFont="1" applyFill="1" applyBorder="1" applyProtection="1">
      <protection locked="0"/>
    </xf>
    <xf numFmtId="0" fontId="9" fillId="11" borderId="1" xfId="0" applyFont="1" applyFill="1" applyBorder="1" applyProtection="1">
      <protection locked="0"/>
    </xf>
    <xf numFmtId="0" fontId="9" fillId="11" borderId="4" xfId="0" applyFont="1" applyFill="1" applyBorder="1" applyProtection="1">
      <protection locked="0"/>
    </xf>
    <xf numFmtId="0" fontId="4" fillId="11" borderId="5" xfId="0" applyFont="1" applyFill="1" applyBorder="1" applyProtection="1">
      <protection locked="0"/>
    </xf>
    <xf numFmtId="0" fontId="4" fillId="11" borderId="1" xfId="0" applyFont="1" applyFill="1" applyBorder="1" applyProtection="1">
      <protection locked="0"/>
    </xf>
    <xf numFmtId="0" fontId="4" fillId="11" borderId="4" xfId="0" applyFont="1" applyFill="1" applyBorder="1" applyProtection="1">
      <protection locked="0"/>
    </xf>
    <xf numFmtId="0" fontId="5" fillId="11" borderId="1" xfId="0" applyFont="1" applyFill="1" applyBorder="1" applyAlignment="1" applyProtection="1">
      <alignment horizontal="left"/>
      <protection hidden="1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11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4" fillId="11" borderId="13" xfId="0" applyFont="1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11" borderId="1" xfId="0" applyFont="1" applyFill="1" applyBorder="1" applyAlignment="1" applyProtection="1">
      <alignment horizontal="left"/>
      <protection hidden="1"/>
    </xf>
    <xf numFmtId="0" fontId="3" fillId="4" borderId="1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 applyProtection="1">
      <alignment horizontal="center"/>
      <protection hidden="1"/>
    </xf>
    <xf numFmtId="0" fontId="5" fillId="11" borderId="6" xfId="0" applyFont="1" applyFill="1" applyBorder="1" applyAlignment="1" applyProtection="1">
      <alignment horizontal="center"/>
      <protection hidden="1"/>
    </xf>
    <xf numFmtId="0" fontId="3" fillId="11" borderId="4" xfId="0" applyFont="1" applyFill="1" applyBorder="1" applyAlignment="1" applyProtection="1">
      <alignment horizontal="left"/>
      <protection hidden="1"/>
    </xf>
    <xf numFmtId="0" fontId="3" fillId="11" borderId="11" xfId="0" applyFont="1" applyFill="1" applyBorder="1" applyAlignment="1" applyProtection="1">
      <alignment horizontal="left"/>
      <protection hidden="1"/>
    </xf>
    <xf numFmtId="0" fontId="3" fillId="11" borderId="6" xfId="0" applyFont="1" applyFill="1" applyBorder="1" applyAlignment="1" applyProtection="1">
      <alignment horizontal="left"/>
      <protection hidden="1"/>
    </xf>
    <xf numFmtId="0" fontId="5" fillId="11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11" borderId="1" xfId="0" applyFont="1" applyFill="1" applyBorder="1" applyAlignment="1" applyProtection="1">
      <alignment horizontal="left"/>
      <protection hidden="1"/>
    </xf>
    <xf numFmtId="0" fontId="3" fillId="4" borderId="1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left" vertical="center"/>
    </xf>
    <xf numFmtId="0" fontId="3" fillId="13" borderId="11" xfId="0" applyFont="1" applyFill="1" applyBorder="1" applyAlignment="1">
      <alignment horizontal="left" vertical="center"/>
    </xf>
    <xf numFmtId="0" fontId="3" fillId="13" borderId="6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5" fillId="11" borderId="0" xfId="0" applyFont="1" applyFill="1" applyAlignment="1" applyProtection="1">
      <alignment horizontal="left"/>
      <protection hidden="1"/>
    </xf>
    <xf numFmtId="0" fontId="5" fillId="11" borderId="1" xfId="0" applyFont="1" applyFill="1" applyBorder="1" applyAlignment="1" applyProtection="1">
      <alignment horizontal="left"/>
      <protection locked="0" hidden="1"/>
    </xf>
    <xf numFmtId="0" fontId="3" fillId="15" borderId="1" xfId="0" applyFont="1" applyFill="1" applyBorder="1" applyAlignment="1" applyProtection="1">
      <alignment horizontal="left"/>
      <protection hidden="1"/>
    </xf>
    <xf numFmtId="0" fontId="3" fillId="11" borderId="1" xfId="0" applyFont="1" applyFill="1" applyBorder="1" applyAlignment="1" applyProtection="1">
      <alignment horizontal="left"/>
      <protection locked="0" hidden="1"/>
    </xf>
    <xf numFmtId="0" fontId="11" fillId="0" borderId="0" xfId="0" applyFont="1" applyAlignment="1"/>
    <xf numFmtId="0" fontId="4" fillId="0" borderId="0" xfId="0" applyFont="1"/>
    <xf numFmtId="0" fontId="4" fillId="11" borderId="0" xfId="0" applyFont="1" applyFill="1"/>
    <xf numFmtId="0" fontId="13" fillId="11" borderId="0" xfId="0" applyFont="1" applyFill="1"/>
    <xf numFmtId="0" fontId="7" fillId="11" borderId="0" xfId="0" applyFont="1" applyFill="1" applyAlignment="1">
      <alignment horizontal="center"/>
    </xf>
    <xf numFmtId="0" fontId="3" fillId="11" borderId="0" xfId="0" applyFont="1" applyFill="1"/>
    <xf numFmtId="0" fontId="4" fillId="11" borderId="0" xfId="0" applyFont="1" applyFill="1" applyProtection="1">
      <protection locked="0"/>
    </xf>
    <xf numFmtId="0" fontId="14" fillId="11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5" fillId="11" borderId="0" xfId="0" applyFont="1" applyFill="1" applyAlignment="1">
      <alignment horizontal="left"/>
    </xf>
    <xf numFmtId="0" fontId="5" fillId="11" borderId="0" xfId="0" applyFont="1" applyFill="1" applyAlignment="1">
      <alignment horizontal="center"/>
    </xf>
    <xf numFmtId="0" fontId="3" fillId="11" borderId="1" xfId="0" applyFont="1" applyFill="1" applyBorder="1" applyAlignment="1">
      <alignment horizontal="left"/>
    </xf>
    <xf numFmtId="0" fontId="15" fillId="16" borderId="0" xfId="0" applyFont="1" applyFill="1"/>
    <xf numFmtId="0" fontId="3" fillId="11" borderId="1" xfId="0" applyFont="1" applyFill="1" applyBorder="1" applyAlignment="1">
      <alignment horizontal="left"/>
    </xf>
    <xf numFmtId="0" fontId="5" fillId="11" borderId="0" xfId="0" applyFont="1" applyFill="1"/>
    <xf numFmtId="0" fontId="3" fillId="11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11" borderId="4" xfId="0" applyFont="1" applyFill="1" applyBorder="1" applyAlignment="1">
      <alignment wrapText="1"/>
    </xf>
    <xf numFmtId="0" fontId="4" fillId="11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17" borderId="1" xfId="0" applyFont="1" applyFill="1" applyBorder="1" applyAlignment="1">
      <alignment vertical="center"/>
    </xf>
    <xf numFmtId="0" fontId="10" fillId="11" borderId="1" xfId="0" applyFont="1" applyFill="1" applyBorder="1" applyProtection="1">
      <protection locked="0"/>
    </xf>
    <xf numFmtId="0" fontId="10" fillId="11" borderId="0" xfId="0" applyFont="1" applyFill="1"/>
    <xf numFmtId="0" fontId="10" fillId="11" borderId="4" xfId="0" applyFont="1" applyFill="1" applyBorder="1" applyAlignment="1" applyProtection="1">
      <alignment wrapText="1"/>
      <protection locked="0"/>
    </xf>
    <xf numFmtId="0" fontId="4" fillId="11" borderId="0" xfId="0" applyFont="1" applyFill="1" applyAlignment="1">
      <alignment horizontal="center" vertical="center"/>
    </xf>
    <xf numFmtId="0" fontId="4" fillId="14" borderId="0" xfId="0" applyFont="1" applyFill="1" applyAlignment="1">
      <alignment vertic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4" fillId="11" borderId="28" xfId="1" applyFont="1" applyFill="1"/>
    <xf numFmtId="0" fontId="10" fillId="11" borderId="28" xfId="1" applyFont="1" applyFill="1"/>
    <xf numFmtId="0" fontId="3" fillId="13" borderId="11" xfId="0" applyFont="1" applyFill="1" applyBorder="1" applyAlignment="1">
      <alignment vertical="center"/>
    </xf>
    <xf numFmtId="0" fontId="4" fillId="13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horizontal="center"/>
    </xf>
  </cellXfs>
  <cellStyles count="2">
    <cellStyle name="Dane wyjściowe" xfId="1" builtinId="2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ola\Ustawienia%20lokalne\Temporary%20Internet%20Files\Content.IE5\8B7NQ0HL\SYLABUSY\Ignatianum_POLITOLOGIA_stopien_1_siatka_przedmiotow_2007-04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13"/>
  <sheetViews>
    <sheetView tabSelected="1" view="pageBreakPreview" topLeftCell="A19" zoomScale="110" zoomScaleNormal="55" zoomScaleSheetLayoutView="110" workbookViewId="0">
      <selection activeCell="B24" sqref="B24"/>
    </sheetView>
  </sheetViews>
  <sheetFormatPr defaultColWidth="9" defaultRowHeight="13.8"/>
  <cols>
    <col min="1" max="1" width="6.3984375" style="241" customWidth="1"/>
    <col min="2" max="2" width="55.69921875" style="191" customWidth="1"/>
    <col min="3" max="3" width="6" style="241" customWidth="1"/>
    <col min="4" max="4" width="6.5" style="241" customWidth="1"/>
    <col min="5" max="5" width="7.5" style="241" customWidth="1"/>
    <col min="6" max="6" width="9.5" style="241" customWidth="1"/>
    <col min="7" max="7" width="9" style="241" customWidth="1"/>
    <col min="8" max="8" width="9.59765625" style="241" customWidth="1"/>
    <col min="9" max="9" width="5.3984375" style="241" customWidth="1"/>
    <col min="10" max="10" width="6" style="191" customWidth="1"/>
    <col min="11" max="11" width="4.59765625" style="191" customWidth="1"/>
    <col min="12" max="12" width="4.8984375" style="191" customWidth="1"/>
    <col min="13" max="14" width="4.59765625" style="191" customWidth="1"/>
    <col min="15" max="15" width="5.5" style="191" customWidth="1"/>
    <col min="16" max="17" width="4.59765625" style="191" customWidth="1"/>
    <col min="18" max="18" width="5.3984375" style="191" customWidth="1"/>
    <col min="19" max="20" width="4.59765625" style="191" customWidth="1"/>
    <col min="21" max="21" width="4.8984375" style="191" customWidth="1"/>
    <col min="22" max="22" width="5.09765625" style="191" customWidth="1"/>
    <col min="23" max="25" width="4.59765625" style="191" customWidth="1"/>
    <col min="26" max="26" width="7" style="191" customWidth="1"/>
    <col min="27" max="27" width="4.59765625" style="191" customWidth="1"/>
    <col min="28" max="28" width="9.3984375" style="191" bestFit="1" customWidth="1"/>
    <col min="29" max="29" width="9" style="191"/>
    <col min="30" max="30" width="12.19921875" style="191" customWidth="1"/>
    <col min="31" max="16384" width="9" style="191"/>
  </cols>
  <sheetData>
    <row r="1" spans="1:27" ht="14.25" customHeight="1">
      <c r="A1" s="190" t="s">
        <v>136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</row>
    <row r="2" spans="1:27">
      <c r="A2" s="150" t="s">
        <v>0</v>
      </c>
      <c r="B2" s="150"/>
      <c r="C2" s="161" t="s">
        <v>1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92"/>
      <c r="O2" s="192"/>
      <c r="P2" s="193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4"/>
    </row>
    <row r="3" spans="1:27">
      <c r="A3" s="150" t="s">
        <v>2</v>
      </c>
      <c r="B3" s="150"/>
      <c r="C3" s="161" t="s">
        <v>3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5"/>
    </row>
    <row r="4" spans="1:27">
      <c r="A4" s="150" t="s">
        <v>4</v>
      </c>
      <c r="B4" s="150"/>
      <c r="C4" s="188" t="s">
        <v>5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5"/>
    </row>
    <row r="5" spans="1:27" s="198" customFormat="1">
      <c r="A5" s="187" t="s">
        <v>6</v>
      </c>
      <c r="B5" s="187"/>
      <c r="C5" s="189" t="s">
        <v>7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96"/>
      <c r="O5" s="196"/>
      <c r="P5" s="197"/>
      <c r="Q5" s="196"/>
      <c r="R5" s="196"/>
      <c r="S5" s="196"/>
      <c r="T5" s="196"/>
      <c r="U5" s="196"/>
      <c r="V5" s="196"/>
      <c r="W5" s="196"/>
      <c r="X5" s="196"/>
      <c r="Y5" s="196"/>
      <c r="Z5" s="192"/>
      <c r="AA5" s="195"/>
    </row>
    <row r="6" spans="1:27">
      <c r="A6" s="150" t="s">
        <v>8</v>
      </c>
      <c r="B6" s="150"/>
      <c r="C6" s="161" t="s">
        <v>9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5"/>
    </row>
    <row r="7" spans="1:27">
      <c r="A7" s="150" t="s">
        <v>10</v>
      </c>
      <c r="B7" s="150"/>
      <c r="C7" s="161" t="s">
        <v>11</v>
      </c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92"/>
      <c r="O7" s="199"/>
      <c r="P7" s="199"/>
      <c r="Q7" s="199"/>
      <c r="R7" s="199"/>
      <c r="S7" s="199"/>
      <c r="T7" s="199"/>
      <c r="U7" s="199"/>
      <c r="V7" s="200"/>
      <c r="W7" s="200"/>
      <c r="X7" s="192"/>
      <c r="Y7" s="192"/>
      <c r="Z7" s="192"/>
      <c r="AA7" s="195"/>
    </row>
    <row r="8" spans="1:27">
      <c r="A8" s="150" t="s">
        <v>12</v>
      </c>
      <c r="B8" s="150"/>
      <c r="C8" s="154">
        <v>180</v>
      </c>
      <c r="D8" s="155"/>
      <c r="E8" s="155"/>
      <c r="F8" s="155"/>
      <c r="G8" s="155"/>
      <c r="H8" s="155"/>
      <c r="I8" s="155"/>
      <c r="J8" s="155"/>
      <c r="K8" s="155"/>
      <c r="L8" s="155"/>
      <c r="M8" s="156"/>
      <c r="N8" s="192"/>
      <c r="O8" s="199"/>
      <c r="P8" s="199"/>
      <c r="Q8" s="199"/>
      <c r="R8" s="199"/>
      <c r="S8" s="199"/>
      <c r="T8" s="199"/>
      <c r="U8" s="199"/>
      <c r="V8" s="200"/>
      <c r="W8" s="200"/>
      <c r="X8" s="192"/>
      <c r="Y8" s="192"/>
      <c r="Z8" s="192"/>
      <c r="AA8" s="195"/>
    </row>
    <row r="9" spans="1:27">
      <c r="A9" s="150" t="s">
        <v>13</v>
      </c>
      <c r="B9" s="150"/>
      <c r="C9" s="161">
        <v>1634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92"/>
      <c r="O9" s="199"/>
      <c r="P9" s="199"/>
      <c r="Q9" s="199"/>
      <c r="R9" s="199"/>
      <c r="S9" s="199"/>
      <c r="T9" s="199"/>
      <c r="U9" s="199"/>
      <c r="V9" s="200"/>
      <c r="W9" s="200"/>
      <c r="X9" s="192"/>
      <c r="Y9" s="192"/>
      <c r="Z9" s="192"/>
      <c r="AA9" s="195"/>
    </row>
    <row r="10" spans="1:27">
      <c r="A10" s="150" t="s">
        <v>14</v>
      </c>
      <c r="B10" s="150"/>
      <c r="C10" s="201">
        <f>F95</f>
        <v>2009</v>
      </c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195"/>
      <c r="O10" s="199"/>
      <c r="P10" s="199"/>
      <c r="Q10" s="199"/>
      <c r="R10" s="199"/>
      <c r="S10" s="199"/>
      <c r="T10" s="199"/>
      <c r="U10" s="199"/>
      <c r="V10" s="200"/>
      <c r="W10" s="200"/>
      <c r="X10" s="192"/>
      <c r="Y10" s="192"/>
      <c r="Z10" s="192"/>
      <c r="AA10" s="195"/>
    </row>
    <row r="11" spans="1:27" ht="18.600000000000001">
      <c r="A11" s="119" t="s">
        <v>15</v>
      </c>
      <c r="B11" s="202"/>
      <c r="C11" s="202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195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5"/>
    </row>
    <row r="12" spans="1:27">
      <c r="A12" s="21"/>
      <c r="B12" s="204"/>
      <c r="C12" s="126"/>
      <c r="D12" s="126"/>
      <c r="E12" s="126"/>
      <c r="F12" s="22"/>
      <c r="G12" s="22"/>
      <c r="H12" s="22"/>
      <c r="I12" s="23"/>
      <c r="J12" s="192"/>
      <c r="K12" s="192"/>
      <c r="L12" s="205"/>
      <c r="M12" s="205"/>
      <c r="N12" s="195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5"/>
    </row>
    <row r="13" spans="1:27">
      <c r="A13" s="152" t="s">
        <v>16</v>
      </c>
      <c r="B13" s="153"/>
      <c r="C13" s="56"/>
      <c r="D13" s="56"/>
      <c r="E13" s="56"/>
      <c r="F13" s="57"/>
      <c r="G13" s="57"/>
      <c r="H13" s="57"/>
      <c r="I13" s="58"/>
      <c r="J13" s="59"/>
      <c r="K13" s="59"/>
      <c r="L13" s="60"/>
      <c r="M13" s="60"/>
      <c r="N13" s="61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61"/>
      <c r="AA13" s="62"/>
    </row>
    <row r="14" spans="1:27">
      <c r="A14" s="157" t="s">
        <v>17</v>
      </c>
      <c r="B14" s="157"/>
      <c r="C14" s="33" t="s">
        <v>18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>
      <c r="A15" s="157" t="s">
        <v>19</v>
      </c>
      <c r="B15" s="157"/>
      <c r="C15" s="33" t="s">
        <v>20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>
      <c r="A16" s="157" t="s">
        <v>21</v>
      </c>
      <c r="B16" s="157"/>
      <c r="C16" s="33" t="s">
        <v>22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33" ht="14.4" thickBot="1">
      <c r="A17" s="126"/>
      <c r="B17" s="192"/>
      <c r="C17" s="128"/>
      <c r="D17" s="128"/>
      <c r="E17" s="128"/>
      <c r="F17" s="128"/>
      <c r="G17" s="128"/>
      <c r="H17" s="128"/>
      <c r="I17" s="128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</row>
    <row r="18" spans="1:33" ht="27.75" customHeight="1" thickBot="1">
      <c r="A18" s="168" t="s">
        <v>23</v>
      </c>
      <c r="B18" s="171" t="s">
        <v>24</v>
      </c>
      <c r="C18" s="130" t="s">
        <v>25</v>
      </c>
      <c r="D18" s="130" t="s">
        <v>26</v>
      </c>
      <c r="E18" s="130" t="s">
        <v>27</v>
      </c>
      <c r="F18" s="162" t="s">
        <v>28</v>
      </c>
      <c r="G18" s="162"/>
      <c r="H18" s="151" t="s">
        <v>29</v>
      </c>
      <c r="I18" s="172" t="s">
        <v>30</v>
      </c>
      <c r="J18" s="140" t="s">
        <v>31</v>
      </c>
      <c r="K18" s="135"/>
      <c r="L18" s="135"/>
      <c r="M18" s="135"/>
      <c r="N18" s="135"/>
      <c r="O18" s="136"/>
      <c r="P18" s="140" t="s">
        <v>32</v>
      </c>
      <c r="Q18" s="135"/>
      <c r="R18" s="135"/>
      <c r="S18" s="135"/>
      <c r="T18" s="135"/>
      <c r="U18" s="141"/>
      <c r="V18" s="134" t="s">
        <v>33</v>
      </c>
      <c r="W18" s="135"/>
      <c r="X18" s="135"/>
      <c r="Y18" s="135"/>
      <c r="Z18" s="135"/>
      <c r="AA18" s="136"/>
    </row>
    <row r="19" spans="1:33" ht="14.4" thickBot="1">
      <c r="A19" s="169"/>
      <c r="B19" s="171"/>
      <c r="C19" s="130"/>
      <c r="D19" s="130"/>
      <c r="E19" s="130"/>
      <c r="F19" s="151" t="s">
        <v>34</v>
      </c>
      <c r="G19" s="151" t="s">
        <v>35</v>
      </c>
      <c r="H19" s="151"/>
      <c r="I19" s="172"/>
      <c r="J19" s="137" t="s">
        <v>36</v>
      </c>
      <c r="K19" s="138"/>
      <c r="L19" s="139"/>
      <c r="M19" s="142" t="s">
        <v>37</v>
      </c>
      <c r="N19" s="143"/>
      <c r="O19" s="144"/>
      <c r="P19" s="145" t="s">
        <v>38</v>
      </c>
      <c r="Q19" s="146"/>
      <c r="R19" s="147"/>
      <c r="S19" s="165" t="s">
        <v>39</v>
      </c>
      <c r="T19" s="166"/>
      <c r="U19" s="167"/>
      <c r="V19" s="177" t="s">
        <v>40</v>
      </c>
      <c r="W19" s="178"/>
      <c r="X19" s="179"/>
      <c r="Y19" s="131" t="s">
        <v>41</v>
      </c>
      <c r="Z19" s="132"/>
      <c r="AA19" s="133"/>
    </row>
    <row r="20" spans="1:33">
      <c r="A20" s="169"/>
      <c r="B20" s="171"/>
      <c r="C20" s="130"/>
      <c r="D20" s="130"/>
      <c r="E20" s="130"/>
      <c r="F20" s="151"/>
      <c r="G20" s="151"/>
      <c r="H20" s="151"/>
      <c r="I20" s="172"/>
      <c r="J20" s="148" t="s">
        <v>42</v>
      </c>
      <c r="K20" s="5" t="s">
        <v>43</v>
      </c>
      <c r="L20" s="163" t="s">
        <v>30</v>
      </c>
      <c r="M20" s="148" t="s">
        <v>42</v>
      </c>
      <c r="N20" s="5" t="s">
        <v>43</v>
      </c>
      <c r="O20" s="163" t="s">
        <v>30</v>
      </c>
      <c r="P20" s="148" t="s">
        <v>42</v>
      </c>
      <c r="Q20" s="5" t="s">
        <v>43</v>
      </c>
      <c r="R20" s="175" t="s">
        <v>30</v>
      </c>
      <c r="S20" s="148" t="s">
        <v>42</v>
      </c>
      <c r="T20" s="5" t="s">
        <v>43</v>
      </c>
      <c r="U20" s="163" t="s">
        <v>30</v>
      </c>
      <c r="V20" s="173" t="s">
        <v>42</v>
      </c>
      <c r="W20" s="5" t="s">
        <v>43</v>
      </c>
      <c r="X20" s="175" t="s">
        <v>30</v>
      </c>
      <c r="Y20" s="148" t="s">
        <v>42</v>
      </c>
      <c r="Z20" s="5" t="s">
        <v>43</v>
      </c>
      <c r="AA20" s="163" t="s">
        <v>30</v>
      </c>
    </row>
    <row r="21" spans="1:33">
      <c r="A21" s="170"/>
      <c r="B21" s="171"/>
      <c r="C21" s="130"/>
      <c r="D21" s="130"/>
      <c r="E21" s="130"/>
      <c r="F21" s="151"/>
      <c r="G21" s="151"/>
      <c r="H21" s="151"/>
      <c r="I21" s="172"/>
      <c r="J21" s="149"/>
      <c r="K21" s="4" t="s">
        <v>44</v>
      </c>
      <c r="L21" s="164"/>
      <c r="M21" s="149"/>
      <c r="N21" s="4" t="s">
        <v>44</v>
      </c>
      <c r="O21" s="164"/>
      <c r="P21" s="149"/>
      <c r="Q21" s="4" t="s">
        <v>44</v>
      </c>
      <c r="R21" s="176"/>
      <c r="S21" s="149"/>
      <c r="T21" s="4" t="s">
        <v>44</v>
      </c>
      <c r="U21" s="164"/>
      <c r="V21" s="174"/>
      <c r="W21" s="4" t="s">
        <v>44</v>
      </c>
      <c r="X21" s="176"/>
      <c r="Y21" s="149"/>
      <c r="Z21" s="4" t="s">
        <v>44</v>
      </c>
      <c r="AA21" s="164"/>
    </row>
    <row r="22" spans="1:33">
      <c r="A22" s="158" t="s">
        <v>45</v>
      </c>
      <c r="B22" s="159"/>
      <c r="C22" s="159"/>
      <c r="D22" s="159"/>
      <c r="E22" s="160"/>
      <c r="F22" s="1">
        <f>SUM(F23:F27)</f>
        <v>300</v>
      </c>
      <c r="G22" s="1">
        <f t="shared" ref="G22:AA22" si="0">SUM(G23:G27)</f>
        <v>240</v>
      </c>
      <c r="H22" s="1">
        <f>SUM(H23:H27)</f>
        <v>600</v>
      </c>
      <c r="I22" s="206">
        <f t="shared" si="0"/>
        <v>21</v>
      </c>
      <c r="J22" s="2">
        <f>SUM(J23:J27)</f>
        <v>0</v>
      </c>
      <c r="K22" s="1">
        <f t="shared" si="0"/>
        <v>90</v>
      </c>
      <c r="L22" s="3">
        <f t="shared" si="0"/>
        <v>8</v>
      </c>
      <c r="M22" s="2">
        <f t="shared" si="0"/>
        <v>30</v>
      </c>
      <c r="N22" s="1">
        <f t="shared" si="0"/>
        <v>60</v>
      </c>
      <c r="O22" s="3">
        <f t="shared" si="0"/>
        <v>5</v>
      </c>
      <c r="P22" s="3">
        <f t="shared" si="0"/>
        <v>0</v>
      </c>
      <c r="Q22" s="3">
        <f t="shared" si="0"/>
        <v>30</v>
      </c>
      <c r="R22" s="3">
        <f t="shared" si="0"/>
        <v>2</v>
      </c>
      <c r="S22" s="3">
        <f t="shared" si="0"/>
        <v>0</v>
      </c>
      <c r="T22" s="3">
        <f t="shared" si="0"/>
        <v>60</v>
      </c>
      <c r="U22" s="3">
        <f t="shared" si="0"/>
        <v>3</v>
      </c>
      <c r="V22" s="3">
        <f t="shared" si="0"/>
        <v>0</v>
      </c>
      <c r="W22" s="3">
        <f t="shared" si="0"/>
        <v>30</v>
      </c>
      <c r="X22" s="3">
        <f t="shared" si="0"/>
        <v>3</v>
      </c>
      <c r="Y22" s="3">
        <f t="shared" si="0"/>
        <v>0</v>
      </c>
      <c r="Z22" s="3">
        <f t="shared" si="0"/>
        <v>0</v>
      </c>
      <c r="AA22" s="3">
        <f t="shared" si="0"/>
        <v>0</v>
      </c>
    </row>
    <row r="23" spans="1:33" s="28" customFormat="1">
      <c r="A23" s="4">
        <v>1</v>
      </c>
      <c r="B23" s="207" t="s">
        <v>46</v>
      </c>
      <c r="C23" s="4" t="s">
        <v>47</v>
      </c>
      <c r="D23" s="4" t="s">
        <v>48</v>
      </c>
      <c r="E23" s="4" t="s">
        <v>49</v>
      </c>
      <c r="F23" s="25">
        <v>60</v>
      </c>
      <c r="G23" s="25">
        <v>60</v>
      </c>
      <c r="H23" s="25">
        <v>0</v>
      </c>
      <c r="I23" s="26">
        <v>0</v>
      </c>
      <c r="J23" s="125"/>
      <c r="K23" s="4"/>
      <c r="L23" s="121"/>
      <c r="M23" s="27"/>
      <c r="N23" s="4">
        <v>30</v>
      </c>
      <c r="O23" s="121">
        <v>0</v>
      </c>
      <c r="P23" s="125"/>
      <c r="Q23" s="4"/>
      <c r="R23" s="124"/>
      <c r="S23" s="125"/>
      <c r="T23" s="4">
        <v>30</v>
      </c>
      <c r="U23" s="121">
        <v>0</v>
      </c>
      <c r="V23" s="123"/>
      <c r="W23" s="4"/>
      <c r="X23" s="124"/>
      <c r="Y23" s="125"/>
      <c r="Z23" s="4"/>
      <c r="AA23" s="121"/>
    </row>
    <row r="24" spans="1:33" s="28" customFormat="1">
      <c r="A24" s="4">
        <v>2</v>
      </c>
      <c r="B24" s="207" t="s">
        <v>50</v>
      </c>
      <c r="C24" s="4" t="s">
        <v>51</v>
      </c>
      <c r="D24" s="4" t="s">
        <v>47</v>
      </c>
      <c r="E24" s="4" t="s">
        <v>135</v>
      </c>
      <c r="F24" s="25">
        <v>150</v>
      </c>
      <c r="G24" s="25">
        <v>150</v>
      </c>
      <c r="H24" s="25">
        <v>375</v>
      </c>
      <c r="I24" s="26">
        <v>12</v>
      </c>
      <c r="J24" s="125"/>
      <c r="K24" s="4">
        <v>30</v>
      </c>
      <c r="L24" s="121">
        <v>2</v>
      </c>
      <c r="M24" s="125"/>
      <c r="N24" s="4">
        <v>30</v>
      </c>
      <c r="O24" s="121">
        <v>2</v>
      </c>
      <c r="P24" s="125"/>
      <c r="Q24" s="4">
        <v>30</v>
      </c>
      <c r="R24" s="124">
        <v>2</v>
      </c>
      <c r="S24" s="125"/>
      <c r="T24" s="4">
        <v>30</v>
      </c>
      <c r="U24" s="121">
        <v>3</v>
      </c>
      <c r="V24" s="123"/>
      <c r="W24" s="4">
        <v>30</v>
      </c>
      <c r="X24" s="124">
        <v>3</v>
      </c>
      <c r="Y24" s="125"/>
      <c r="Z24" s="4"/>
      <c r="AA24" s="121"/>
    </row>
    <row r="25" spans="1:33" s="28" customFormat="1" ht="41.4">
      <c r="A25" s="110">
        <v>3</v>
      </c>
      <c r="B25" s="208" t="s">
        <v>134</v>
      </c>
      <c r="C25" s="4" t="s">
        <v>51</v>
      </c>
      <c r="D25" s="4" t="s">
        <v>47</v>
      </c>
      <c r="E25" s="122" t="s">
        <v>53</v>
      </c>
      <c r="F25" s="25">
        <v>30</v>
      </c>
      <c r="G25" s="25">
        <v>30</v>
      </c>
      <c r="H25" s="25">
        <v>75</v>
      </c>
      <c r="I25" s="26">
        <v>3</v>
      </c>
      <c r="J25" s="125"/>
      <c r="K25" s="4"/>
      <c r="L25" s="121"/>
      <c r="M25" s="125">
        <v>30</v>
      </c>
      <c r="N25" s="4"/>
      <c r="O25" s="121">
        <v>3</v>
      </c>
      <c r="P25" s="125"/>
      <c r="Q25" s="4"/>
      <c r="R25" s="124"/>
      <c r="S25" s="125"/>
      <c r="T25" s="4"/>
      <c r="U25" s="121"/>
      <c r="V25" s="123"/>
      <c r="W25" s="4"/>
      <c r="X25" s="124"/>
      <c r="Y25" s="125"/>
      <c r="Z25" s="4"/>
      <c r="AA25" s="121"/>
    </row>
    <row r="26" spans="1:33" s="28" customFormat="1" ht="27.6">
      <c r="A26" s="4">
        <v>4</v>
      </c>
      <c r="B26" s="208" t="s">
        <v>132</v>
      </c>
      <c r="C26" s="4" t="s">
        <v>51</v>
      </c>
      <c r="D26" s="4" t="s">
        <v>47</v>
      </c>
      <c r="E26" s="122" t="s">
        <v>52</v>
      </c>
      <c r="F26" s="25">
        <v>30</v>
      </c>
      <c r="G26" s="25">
        <v>0</v>
      </c>
      <c r="H26" s="25">
        <v>75</v>
      </c>
      <c r="I26" s="26">
        <v>3</v>
      </c>
      <c r="J26" s="125"/>
      <c r="K26" s="4">
        <v>30</v>
      </c>
      <c r="L26" s="121">
        <v>3</v>
      </c>
      <c r="M26" s="125"/>
      <c r="N26" s="4"/>
      <c r="O26" s="121"/>
      <c r="P26" s="125"/>
      <c r="Q26" s="4"/>
      <c r="R26" s="124"/>
      <c r="S26" s="125"/>
      <c r="T26" s="4"/>
      <c r="U26" s="121"/>
      <c r="V26" s="123"/>
      <c r="W26" s="4"/>
      <c r="X26" s="124"/>
      <c r="Y26" s="125"/>
      <c r="Z26" s="4"/>
      <c r="AA26" s="121"/>
    </row>
    <row r="27" spans="1:33" s="28" customFormat="1" ht="27.6">
      <c r="A27" s="4">
        <v>5</v>
      </c>
      <c r="B27" s="209" t="s">
        <v>133</v>
      </c>
      <c r="C27" s="4" t="s">
        <v>51</v>
      </c>
      <c r="D27" s="4" t="s">
        <v>47</v>
      </c>
      <c r="E27" s="122" t="s">
        <v>52</v>
      </c>
      <c r="F27" s="25">
        <v>30</v>
      </c>
      <c r="G27" s="25">
        <v>0</v>
      </c>
      <c r="H27" s="25">
        <v>75</v>
      </c>
      <c r="I27" s="26">
        <v>3</v>
      </c>
      <c r="J27" s="125"/>
      <c r="K27" s="4">
        <v>30</v>
      </c>
      <c r="L27" s="121">
        <v>3</v>
      </c>
      <c r="M27" s="27"/>
      <c r="N27" s="4"/>
      <c r="O27" s="121"/>
      <c r="P27" s="125"/>
      <c r="Q27" s="4"/>
      <c r="R27" s="124"/>
      <c r="S27" s="125"/>
      <c r="T27" s="4"/>
      <c r="U27" s="121"/>
      <c r="V27" s="123"/>
      <c r="W27" s="4"/>
      <c r="X27" s="124"/>
      <c r="Y27" s="125"/>
      <c r="Z27" s="4"/>
      <c r="AA27" s="121"/>
    </row>
    <row r="28" spans="1:33" s="28" customFormat="1">
      <c r="A28" s="127" t="s">
        <v>54</v>
      </c>
      <c r="B28" s="127"/>
      <c r="C28" s="127"/>
      <c r="D28" s="127"/>
      <c r="E28" s="127"/>
      <c r="F28" s="17">
        <f>SUM(F29:F29)</f>
        <v>100</v>
      </c>
      <c r="G28" s="17">
        <f>SUM(G29:G29)</f>
        <v>100</v>
      </c>
      <c r="H28" s="17">
        <f t="shared" ref="H28:AA28" si="1">SUM(H29:H29)</f>
        <v>375</v>
      </c>
      <c r="I28" s="19">
        <f t="shared" si="1"/>
        <v>15</v>
      </c>
      <c r="J28" s="16">
        <f t="shared" si="1"/>
        <v>0</v>
      </c>
      <c r="K28" s="17">
        <f t="shared" si="1"/>
        <v>0</v>
      </c>
      <c r="L28" s="18">
        <f t="shared" si="1"/>
        <v>0</v>
      </c>
      <c r="M28" s="16">
        <f t="shared" si="1"/>
        <v>0</v>
      </c>
      <c r="N28" s="17">
        <f t="shared" si="1"/>
        <v>0</v>
      </c>
      <c r="O28" s="18">
        <f t="shared" si="1"/>
        <v>0</v>
      </c>
      <c r="P28" s="16">
        <f t="shared" si="1"/>
        <v>0</v>
      </c>
      <c r="Q28" s="17">
        <f t="shared" si="1"/>
        <v>0</v>
      </c>
      <c r="R28" s="19">
        <f t="shared" si="1"/>
        <v>0</v>
      </c>
      <c r="S28" s="16">
        <f t="shared" si="1"/>
        <v>0</v>
      </c>
      <c r="T28" s="17">
        <f t="shared" si="1"/>
        <v>0</v>
      </c>
      <c r="U28" s="18">
        <f t="shared" si="1"/>
        <v>0</v>
      </c>
      <c r="V28" s="20">
        <f t="shared" si="1"/>
        <v>0</v>
      </c>
      <c r="W28" s="17">
        <f t="shared" si="1"/>
        <v>40</v>
      </c>
      <c r="X28" s="19">
        <f t="shared" si="1"/>
        <v>5</v>
      </c>
      <c r="Y28" s="16">
        <f t="shared" si="1"/>
        <v>0</v>
      </c>
      <c r="Z28" s="17">
        <f t="shared" si="1"/>
        <v>60</v>
      </c>
      <c r="AA28" s="18">
        <f t="shared" si="1"/>
        <v>10</v>
      </c>
    </row>
    <row r="29" spans="1:33" s="210" customFormat="1">
      <c r="A29" s="45">
        <v>6</v>
      </c>
      <c r="B29" s="117" t="s">
        <v>55</v>
      </c>
      <c r="C29" s="45" t="s">
        <v>51</v>
      </c>
      <c r="D29" s="45" t="s">
        <v>48</v>
      </c>
      <c r="E29" s="45" t="s">
        <v>56</v>
      </c>
      <c r="F29" s="45">
        <v>100</v>
      </c>
      <c r="G29" s="45">
        <v>100</v>
      </c>
      <c r="H29" s="45">
        <v>375</v>
      </c>
      <c r="I29" s="111">
        <v>15</v>
      </c>
      <c r="J29" s="86"/>
      <c r="K29" s="45"/>
      <c r="L29" s="85"/>
      <c r="M29" s="86"/>
      <c r="N29" s="45"/>
      <c r="O29" s="85"/>
      <c r="P29" s="86"/>
      <c r="Q29" s="45"/>
      <c r="R29" s="111"/>
      <c r="S29" s="86"/>
      <c r="T29" s="45"/>
      <c r="U29" s="85"/>
      <c r="V29" s="112"/>
      <c r="W29" s="45">
        <v>40</v>
      </c>
      <c r="X29" s="111">
        <v>5</v>
      </c>
      <c r="Y29" s="86"/>
      <c r="Z29" s="45">
        <v>60</v>
      </c>
      <c r="AA29" s="85">
        <v>10</v>
      </c>
    </row>
    <row r="30" spans="1:33" s="28" customFormat="1">
      <c r="A30" s="127" t="s">
        <v>57</v>
      </c>
      <c r="B30" s="127"/>
      <c r="C30" s="127"/>
      <c r="D30" s="127"/>
      <c r="E30" s="127"/>
      <c r="F30" s="7">
        <f t="shared" ref="F30:AA30" si="2">SUM(F31:F55)</f>
        <v>870</v>
      </c>
      <c r="G30" s="7">
        <f t="shared" si="2"/>
        <v>555</v>
      </c>
      <c r="H30" s="7">
        <f t="shared" si="2"/>
        <v>2350</v>
      </c>
      <c r="I30" s="9">
        <f t="shared" si="2"/>
        <v>94</v>
      </c>
      <c r="J30" s="6">
        <f t="shared" si="2"/>
        <v>135</v>
      </c>
      <c r="K30" s="7">
        <f t="shared" si="2"/>
        <v>105</v>
      </c>
      <c r="L30" s="8">
        <f t="shared" si="2"/>
        <v>23</v>
      </c>
      <c r="M30" s="6">
        <f t="shared" si="2"/>
        <v>60</v>
      </c>
      <c r="N30" s="7">
        <f t="shared" si="2"/>
        <v>120</v>
      </c>
      <c r="O30" s="8">
        <f t="shared" si="2"/>
        <v>22</v>
      </c>
      <c r="P30" s="6">
        <f t="shared" si="2"/>
        <v>90</v>
      </c>
      <c r="Q30" s="7">
        <f t="shared" si="2"/>
        <v>120</v>
      </c>
      <c r="R30" s="9">
        <f t="shared" si="2"/>
        <v>25</v>
      </c>
      <c r="S30" s="6">
        <f t="shared" si="2"/>
        <v>30</v>
      </c>
      <c r="T30" s="7">
        <f t="shared" si="2"/>
        <v>105</v>
      </c>
      <c r="U30" s="8">
        <f t="shared" si="2"/>
        <v>14</v>
      </c>
      <c r="V30" s="10">
        <f t="shared" si="2"/>
        <v>30</v>
      </c>
      <c r="W30" s="7">
        <f t="shared" si="2"/>
        <v>75</v>
      </c>
      <c r="X30" s="9">
        <f t="shared" si="2"/>
        <v>10</v>
      </c>
      <c r="Y30" s="6">
        <f t="shared" si="2"/>
        <v>0</v>
      </c>
      <c r="Z30" s="7">
        <f t="shared" si="2"/>
        <v>0</v>
      </c>
      <c r="AA30" s="8">
        <f t="shared" si="2"/>
        <v>0</v>
      </c>
      <c r="AB30" s="29"/>
      <c r="AC30" s="29"/>
      <c r="AD30" s="29"/>
    </row>
    <row r="31" spans="1:33" s="28" customFormat="1">
      <c r="A31" s="45">
        <v>7</v>
      </c>
      <c r="B31" s="113" t="s">
        <v>58</v>
      </c>
      <c r="C31" s="4" t="s">
        <v>47</v>
      </c>
      <c r="D31" s="4" t="s">
        <v>47</v>
      </c>
      <c r="E31" s="4" t="s">
        <v>59</v>
      </c>
      <c r="F31" s="73">
        <v>45</v>
      </c>
      <c r="G31" s="73">
        <v>15</v>
      </c>
      <c r="H31" s="73">
        <v>100</v>
      </c>
      <c r="I31" s="74">
        <v>4</v>
      </c>
      <c r="J31" s="53">
        <v>30</v>
      </c>
      <c r="K31" s="54">
        <v>15</v>
      </c>
      <c r="L31" s="55">
        <v>4</v>
      </c>
      <c r="M31" s="53"/>
      <c r="N31" s="54"/>
      <c r="O31" s="55"/>
      <c r="P31" s="53"/>
      <c r="Q31" s="54"/>
      <c r="R31" s="63"/>
      <c r="S31" s="53"/>
      <c r="T31" s="54"/>
      <c r="U31" s="55"/>
      <c r="V31" s="64"/>
      <c r="W31" s="54"/>
      <c r="X31" s="63"/>
      <c r="Y31" s="125"/>
      <c r="Z31" s="4"/>
      <c r="AA31" s="121"/>
      <c r="AB31" s="29"/>
      <c r="AC31" s="29"/>
      <c r="AD31" s="29"/>
    </row>
    <row r="32" spans="1:33" s="28" customFormat="1">
      <c r="A32" s="45">
        <v>8</v>
      </c>
      <c r="B32" s="114" t="s">
        <v>60</v>
      </c>
      <c r="C32" s="52" t="s">
        <v>47</v>
      </c>
      <c r="D32" s="52" t="s">
        <v>47</v>
      </c>
      <c r="E32" s="52" t="s">
        <v>59</v>
      </c>
      <c r="F32" s="75">
        <v>30</v>
      </c>
      <c r="G32" s="75">
        <v>15</v>
      </c>
      <c r="H32" s="75">
        <v>75</v>
      </c>
      <c r="I32" s="76">
        <v>3</v>
      </c>
      <c r="J32" s="65">
        <v>15</v>
      </c>
      <c r="K32" s="66">
        <v>15</v>
      </c>
      <c r="L32" s="67">
        <v>3</v>
      </c>
      <c r="M32" s="65"/>
      <c r="N32" s="66"/>
      <c r="O32" s="67"/>
      <c r="P32" s="65"/>
      <c r="Q32" s="66"/>
      <c r="R32" s="68"/>
      <c r="S32" s="65"/>
      <c r="T32" s="66"/>
      <c r="U32" s="67"/>
      <c r="V32" s="69"/>
      <c r="W32" s="66"/>
      <c r="X32" s="68"/>
      <c r="Y32" s="51"/>
      <c r="Z32" s="52"/>
      <c r="AA32" s="50"/>
      <c r="AB32" s="211"/>
      <c r="AC32" s="211"/>
      <c r="AD32" s="211"/>
      <c r="AE32" s="212"/>
      <c r="AF32" s="212"/>
      <c r="AG32" s="212"/>
    </row>
    <row r="33" spans="1:30" s="28" customFormat="1">
      <c r="A33" s="45">
        <v>9</v>
      </c>
      <c r="B33" s="115" t="s">
        <v>61</v>
      </c>
      <c r="C33" s="4" t="s">
        <v>47</v>
      </c>
      <c r="D33" s="4" t="s">
        <v>47</v>
      </c>
      <c r="E33" s="4" t="s">
        <v>52</v>
      </c>
      <c r="F33" s="73">
        <v>30</v>
      </c>
      <c r="G33" s="73">
        <v>30</v>
      </c>
      <c r="H33" s="73">
        <v>75</v>
      </c>
      <c r="I33" s="74">
        <v>3</v>
      </c>
      <c r="J33" s="53">
        <v>30</v>
      </c>
      <c r="K33" s="54"/>
      <c r="L33" s="55">
        <v>3</v>
      </c>
      <c r="M33" s="53"/>
      <c r="N33" s="213"/>
      <c r="O33" s="213"/>
      <c r="P33" s="64"/>
      <c r="Q33" s="54"/>
      <c r="R33" s="55"/>
      <c r="S33" s="53"/>
      <c r="T33" s="54"/>
      <c r="U33" s="55"/>
      <c r="V33" s="70"/>
      <c r="W33" s="71"/>
      <c r="X33" s="72"/>
      <c r="Y33" s="14"/>
      <c r="Z33" s="122"/>
      <c r="AA33" s="15"/>
      <c r="AB33" s="29"/>
      <c r="AC33" s="29"/>
      <c r="AD33" s="29"/>
    </row>
    <row r="34" spans="1:30" s="28" customFormat="1">
      <c r="A34" s="45">
        <v>10</v>
      </c>
      <c r="B34" s="113" t="s">
        <v>62</v>
      </c>
      <c r="C34" s="4" t="s">
        <v>47</v>
      </c>
      <c r="D34" s="4" t="s">
        <v>47</v>
      </c>
      <c r="E34" s="4" t="s">
        <v>59</v>
      </c>
      <c r="F34" s="73">
        <v>45</v>
      </c>
      <c r="G34" s="73">
        <v>15</v>
      </c>
      <c r="H34" s="73">
        <v>100</v>
      </c>
      <c r="I34" s="74">
        <v>4</v>
      </c>
      <c r="J34" s="53">
        <v>30</v>
      </c>
      <c r="K34" s="54">
        <v>15</v>
      </c>
      <c r="L34" s="55">
        <v>4</v>
      </c>
      <c r="M34" s="53"/>
      <c r="N34" s="83"/>
      <c r="O34" s="78"/>
      <c r="P34" s="84"/>
      <c r="Q34" s="54"/>
      <c r="R34" s="63"/>
      <c r="S34" s="53"/>
      <c r="T34" s="54"/>
      <c r="U34" s="55"/>
      <c r="V34" s="64"/>
      <c r="W34" s="54"/>
      <c r="X34" s="63"/>
      <c r="Y34" s="125"/>
      <c r="Z34" s="4"/>
      <c r="AA34" s="121"/>
      <c r="AB34" s="29"/>
      <c r="AC34" s="29"/>
      <c r="AD34" s="29"/>
    </row>
    <row r="35" spans="1:30" s="28" customFormat="1">
      <c r="A35" s="45">
        <v>11</v>
      </c>
      <c r="B35" s="113" t="s">
        <v>63</v>
      </c>
      <c r="C35" s="4" t="s">
        <v>47</v>
      </c>
      <c r="D35" s="4" t="s">
        <v>47</v>
      </c>
      <c r="E35" s="4" t="s">
        <v>52</v>
      </c>
      <c r="F35" s="73">
        <v>30</v>
      </c>
      <c r="G35" s="73">
        <v>30</v>
      </c>
      <c r="H35" s="73">
        <v>75</v>
      </c>
      <c r="I35" s="74">
        <v>3</v>
      </c>
      <c r="J35" s="53"/>
      <c r="K35" s="54">
        <v>30</v>
      </c>
      <c r="L35" s="55">
        <v>3</v>
      </c>
      <c r="M35" s="53"/>
      <c r="N35" s="54"/>
      <c r="O35" s="55"/>
      <c r="P35" s="53"/>
      <c r="Q35" s="54"/>
      <c r="R35" s="63"/>
      <c r="S35" s="53"/>
      <c r="T35" s="54"/>
      <c r="U35" s="55"/>
      <c r="V35" s="64"/>
      <c r="W35" s="54"/>
      <c r="X35" s="63"/>
      <c r="Y35" s="125"/>
      <c r="Z35" s="4"/>
      <c r="AA35" s="121"/>
      <c r="AB35" s="29"/>
      <c r="AC35" s="29"/>
      <c r="AD35" s="29"/>
    </row>
    <row r="36" spans="1:30" s="28" customFormat="1">
      <c r="A36" s="45">
        <v>12</v>
      </c>
      <c r="B36" s="116" t="s">
        <v>64</v>
      </c>
      <c r="C36" s="4" t="s">
        <v>47</v>
      </c>
      <c r="D36" s="4" t="s">
        <v>47</v>
      </c>
      <c r="E36" s="4" t="s">
        <v>52</v>
      </c>
      <c r="F36" s="73">
        <v>30</v>
      </c>
      <c r="G36" s="73">
        <v>30</v>
      </c>
      <c r="H36" s="73">
        <v>75</v>
      </c>
      <c r="I36" s="74">
        <v>3</v>
      </c>
      <c r="J36" s="86"/>
      <c r="K36" s="45">
        <v>30</v>
      </c>
      <c r="L36" s="85">
        <v>3</v>
      </c>
      <c r="M36" s="53"/>
      <c r="N36" s="54"/>
      <c r="O36" s="55"/>
      <c r="P36" s="53"/>
      <c r="Q36" s="54"/>
      <c r="R36" s="63"/>
      <c r="S36" s="53"/>
      <c r="T36" s="45"/>
      <c r="U36" s="85"/>
      <c r="V36" s="64"/>
      <c r="W36" s="54"/>
      <c r="X36" s="63"/>
      <c r="Y36" s="125"/>
      <c r="Z36" s="4"/>
      <c r="AA36" s="121"/>
      <c r="AB36" s="29"/>
      <c r="AC36" s="29"/>
      <c r="AD36" s="29"/>
    </row>
    <row r="37" spans="1:30" s="28" customFormat="1">
      <c r="A37" s="45">
        <v>13</v>
      </c>
      <c r="B37" s="117" t="s">
        <v>65</v>
      </c>
      <c r="C37" s="4" t="s">
        <v>47</v>
      </c>
      <c r="D37" s="4" t="s">
        <v>47</v>
      </c>
      <c r="E37" s="4" t="s">
        <v>49</v>
      </c>
      <c r="F37" s="73">
        <v>30</v>
      </c>
      <c r="G37" s="73">
        <v>30</v>
      </c>
      <c r="H37" s="73">
        <v>100</v>
      </c>
      <c r="I37" s="74">
        <v>4</v>
      </c>
      <c r="J37" s="53"/>
      <c r="K37" s="54"/>
      <c r="L37" s="55"/>
      <c r="M37" s="53"/>
      <c r="N37" s="54">
        <v>30</v>
      </c>
      <c r="O37" s="55">
        <v>4</v>
      </c>
      <c r="P37" s="53"/>
      <c r="Q37" s="54"/>
      <c r="R37" s="63"/>
      <c r="S37" s="53"/>
      <c r="T37" s="54"/>
      <c r="U37" s="55"/>
      <c r="V37" s="64"/>
      <c r="W37" s="54"/>
      <c r="X37" s="63"/>
      <c r="Y37" s="125"/>
      <c r="Z37" s="4"/>
      <c r="AA37" s="121"/>
      <c r="AB37" s="29"/>
      <c r="AC37" s="29"/>
      <c r="AD37" s="29"/>
    </row>
    <row r="38" spans="1:30" s="212" customFormat="1">
      <c r="A38" s="45">
        <v>14</v>
      </c>
      <c r="B38" s="115" t="s">
        <v>66</v>
      </c>
      <c r="C38" s="52" t="s">
        <v>47</v>
      </c>
      <c r="D38" s="52" t="s">
        <v>47</v>
      </c>
      <c r="E38" s="52" t="s">
        <v>53</v>
      </c>
      <c r="F38" s="75">
        <v>30</v>
      </c>
      <c r="G38" s="75">
        <v>0</v>
      </c>
      <c r="H38" s="75">
        <v>75</v>
      </c>
      <c r="I38" s="76">
        <v>3</v>
      </c>
      <c r="J38" s="65">
        <v>30</v>
      </c>
      <c r="K38" s="66"/>
      <c r="L38" s="67">
        <v>3</v>
      </c>
      <c r="M38" s="65"/>
      <c r="N38" s="66"/>
      <c r="O38" s="67"/>
      <c r="P38" s="65"/>
      <c r="Q38" s="66"/>
      <c r="R38" s="68"/>
      <c r="S38" s="65"/>
      <c r="T38" s="66"/>
      <c r="U38" s="67"/>
      <c r="V38" s="69"/>
      <c r="W38" s="66"/>
      <c r="X38" s="68"/>
      <c r="Y38" s="51"/>
      <c r="Z38" s="52"/>
      <c r="AA38" s="50"/>
      <c r="AB38" s="211"/>
      <c r="AC38" s="211"/>
      <c r="AD38" s="211"/>
    </row>
    <row r="39" spans="1:30" s="28" customFormat="1">
      <c r="A39" s="45">
        <v>15</v>
      </c>
      <c r="B39" s="118" t="s">
        <v>67</v>
      </c>
      <c r="C39" s="4" t="s">
        <v>47</v>
      </c>
      <c r="D39" s="4" t="s">
        <v>47</v>
      </c>
      <c r="E39" s="4" t="s">
        <v>49</v>
      </c>
      <c r="F39" s="73">
        <v>30</v>
      </c>
      <c r="G39" s="73">
        <v>30</v>
      </c>
      <c r="H39" s="73">
        <v>100</v>
      </c>
      <c r="I39" s="74">
        <v>4</v>
      </c>
      <c r="J39" s="53"/>
      <c r="K39" s="54"/>
      <c r="L39" s="55"/>
      <c r="M39" s="53"/>
      <c r="N39" s="54">
        <v>30</v>
      </c>
      <c r="O39" s="55">
        <v>4</v>
      </c>
      <c r="P39" s="53"/>
      <c r="Q39" s="54"/>
      <c r="R39" s="63"/>
      <c r="S39" s="53"/>
      <c r="T39" s="54"/>
      <c r="U39" s="55"/>
      <c r="V39" s="64"/>
      <c r="W39" s="54"/>
      <c r="X39" s="63"/>
      <c r="Y39" s="125"/>
      <c r="Z39" s="4"/>
      <c r="AA39" s="121"/>
      <c r="AB39" s="29"/>
      <c r="AC39" s="29"/>
      <c r="AD39" s="29"/>
    </row>
    <row r="40" spans="1:30" s="28" customFormat="1">
      <c r="A40" s="45">
        <v>16</v>
      </c>
      <c r="B40" s="113" t="s">
        <v>68</v>
      </c>
      <c r="C40" s="4" t="s">
        <v>47</v>
      </c>
      <c r="D40" s="4" t="s">
        <v>47</v>
      </c>
      <c r="E40" s="4" t="s">
        <v>53</v>
      </c>
      <c r="F40" s="73">
        <v>30</v>
      </c>
      <c r="G40" s="73">
        <v>0</v>
      </c>
      <c r="H40" s="73">
        <v>100</v>
      </c>
      <c r="I40" s="74">
        <v>4</v>
      </c>
      <c r="J40" s="53"/>
      <c r="K40" s="54"/>
      <c r="L40" s="55"/>
      <c r="M40" s="53">
        <v>30</v>
      </c>
      <c r="N40" s="54"/>
      <c r="O40" s="55">
        <v>4</v>
      </c>
      <c r="P40" s="53"/>
      <c r="Q40" s="54"/>
      <c r="R40" s="63"/>
      <c r="S40" s="53"/>
      <c r="T40" s="54"/>
      <c r="U40" s="55"/>
      <c r="V40" s="64"/>
      <c r="W40" s="54"/>
      <c r="X40" s="63"/>
      <c r="Y40" s="125"/>
      <c r="Z40" s="4"/>
      <c r="AA40" s="121"/>
      <c r="AB40" s="29"/>
      <c r="AC40" s="29"/>
      <c r="AD40" s="29"/>
    </row>
    <row r="41" spans="1:30" s="28" customFormat="1">
      <c r="A41" s="45">
        <v>17</v>
      </c>
      <c r="B41" s="118" t="s">
        <v>69</v>
      </c>
      <c r="C41" s="4" t="s">
        <v>47</v>
      </c>
      <c r="D41" s="4" t="s">
        <v>47</v>
      </c>
      <c r="E41" s="4" t="s">
        <v>53</v>
      </c>
      <c r="F41" s="73">
        <v>30</v>
      </c>
      <c r="G41" s="73">
        <v>0</v>
      </c>
      <c r="H41" s="73">
        <v>75</v>
      </c>
      <c r="I41" s="74">
        <v>3</v>
      </c>
      <c r="J41" s="53"/>
      <c r="K41" s="54"/>
      <c r="L41" s="55"/>
      <c r="M41" s="53">
        <v>30</v>
      </c>
      <c r="N41" s="54"/>
      <c r="O41" s="55">
        <v>3</v>
      </c>
      <c r="P41" s="53"/>
      <c r="Q41" s="54"/>
      <c r="R41" s="63"/>
      <c r="S41" s="53"/>
      <c r="T41" s="54"/>
      <c r="U41" s="55"/>
      <c r="V41" s="64"/>
      <c r="W41" s="54"/>
      <c r="X41" s="63"/>
      <c r="Y41" s="125"/>
      <c r="Z41" s="4"/>
      <c r="AA41" s="121"/>
      <c r="AB41" s="29"/>
      <c r="AC41" s="29"/>
      <c r="AD41" s="29"/>
    </row>
    <row r="42" spans="1:30" s="28" customFormat="1">
      <c r="A42" s="45">
        <v>18</v>
      </c>
      <c r="B42" s="117" t="s">
        <v>70</v>
      </c>
      <c r="C42" s="4" t="s">
        <v>47</v>
      </c>
      <c r="D42" s="4" t="s">
        <v>47</v>
      </c>
      <c r="E42" s="29" t="s">
        <v>52</v>
      </c>
      <c r="F42" s="73">
        <v>30</v>
      </c>
      <c r="G42" s="73">
        <v>30</v>
      </c>
      <c r="H42" s="73">
        <v>75</v>
      </c>
      <c r="I42" s="74">
        <v>3</v>
      </c>
      <c r="J42" s="53"/>
      <c r="K42" s="54"/>
      <c r="L42" s="55"/>
      <c r="M42" s="53"/>
      <c r="N42" s="54">
        <v>30</v>
      </c>
      <c r="O42" s="55">
        <v>3</v>
      </c>
      <c r="P42" s="53"/>
      <c r="Q42" s="54"/>
      <c r="R42" s="63"/>
      <c r="S42" s="53"/>
      <c r="T42" s="54"/>
      <c r="U42" s="55"/>
      <c r="V42" s="64"/>
      <c r="W42" s="54"/>
      <c r="X42" s="63"/>
      <c r="Y42" s="125"/>
      <c r="Z42" s="4"/>
      <c r="AA42" s="121"/>
      <c r="AB42" s="29"/>
      <c r="AC42" s="29"/>
      <c r="AD42" s="29"/>
    </row>
    <row r="43" spans="1:30" s="28" customFormat="1">
      <c r="A43" s="45">
        <v>19</v>
      </c>
      <c r="B43" s="117" t="s">
        <v>71</v>
      </c>
      <c r="C43" s="4" t="s">
        <v>47</v>
      </c>
      <c r="D43" s="4" t="s">
        <v>47</v>
      </c>
      <c r="E43" s="4" t="s">
        <v>52</v>
      </c>
      <c r="F43" s="73">
        <v>30</v>
      </c>
      <c r="G43" s="73">
        <v>30</v>
      </c>
      <c r="H43" s="73">
        <v>100</v>
      </c>
      <c r="I43" s="74">
        <v>4</v>
      </c>
      <c r="J43" s="53"/>
      <c r="K43" s="54"/>
      <c r="L43" s="55"/>
      <c r="M43" s="53"/>
      <c r="N43" s="54">
        <v>30</v>
      </c>
      <c r="O43" s="55">
        <v>4</v>
      </c>
      <c r="P43" s="53"/>
      <c r="Q43" s="54"/>
      <c r="R43" s="63"/>
      <c r="S43" s="53"/>
      <c r="T43" s="54"/>
      <c r="U43" s="55"/>
      <c r="V43" s="64"/>
      <c r="W43" s="54"/>
      <c r="X43" s="63"/>
      <c r="Y43" s="125"/>
      <c r="Z43" s="4"/>
      <c r="AA43" s="121"/>
      <c r="AB43" s="29"/>
      <c r="AC43" s="29"/>
      <c r="AD43" s="29"/>
    </row>
    <row r="44" spans="1:30" s="28" customFormat="1" ht="12" customHeight="1">
      <c r="A44" s="45">
        <v>20</v>
      </c>
      <c r="B44" s="214" t="s">
        <v>72</v>
      </c>
      <c r="C44" s="4" t="s">
        <v>47</v>
      </c>
      <c r="D44" s="4" t="s">
        <v>47</v>
      </c>
      <c r="E44" s="4" t="s">
        <v>53</v>
      </c>
      <c r="F44" s="73">
        <v>30</v>
      </c>
      <c r="G44" s="73">
        <v>30</v>
      </c>
      <c r="H44" s="73">
        <v>75</v>
      </c>
      <c r="I44" s="74">
        <v>3</v>
      </c>
      <c r="J44" s="53"/>
      <c r="K44" s="54"/>
      <c r="L44" s="55"/>
      <c r="M44" s="80"/>
      <c r="N44" s="79"/>
      <c r="O44" s="79"/>
      <c r="P44" s="79"/>
      <c r="Q44" s="64"/>
      <c r="R44" s="63"/>
      <c r="S44" s="53"/>
      <c r="T44" s="54">
        <v>30</v>
      </c>
      <c r="U44" s="55">
        <v>3</v>
      </c>
      <c r="V44" s="64"/>
      <c r="W44" s="54"/>
      <c r="X44" s="63"/>
      <c r="Y44" s="125"/>
      <c r="Z44" s="4"/>
      <c r="AA44" s="121"/>
      <c r="AB44" s="29"/>
      <c r="AC44" s="29"/>
      <c r="AD44" s="29"/>
    </row>
    <row r="45" spans="1:30" s="28" customFormat="1">
      <c r="A45" s="45">
        <v>21</v>
      </c>
      <c r="B45" s="118" t="s">
        <v>73</v>
      </c>
      <c r="C45" s="4" t="s">
        <v>47</v>
      </c>
      <c r="D45" s="4" t="s">
        <v>47</v>
      </c>
      <c r="E45" s="4" t="s">
        <v>59</v>
      </c>
      <c r="F45" s="73">
        <v>90</v>
      </c>
      <c r="G45" s="73">
        <v>30</v>
      </c>
      <c r="H45" s="73">
        <v>250</v>
      </c>
      <c r="I45" s="74">
        <v>10</v>
      </c>
      <c r="J45" s="53"/>
      <c r="K45" s="54"/>
      <c r="L45" s="55"/>
      <c r="M45" s="53"/>
      <c r="N45" s="54"/>
      <c r="O45" s="55"/>
      <c r="P45" s="53">
        <v>30</v>
      </c>
      <c r="Q45" s="54">
        <v>15</v>
      </c>
      <c r="R45" s="63">
        <v>5</v>
      </c>
      <c r="S45" s="53">
        <v>30</v>
      </c>
      <c r="T45" s="54">
        <v>15</v>
      </c>
      <c r="U45" s="55">
        <v>5</v>
      </c>
      <c r="V45" s="64"/>
      <c r="W45" s="54"/>
      <c r="X45" s="63"/>
      <c r="Y45" s="125"/>
      <c r="Z45" s="4"/>
      <c r="AA45" s="121"/>
      <c r="AB45" s="29"/>
      <c r="AC45" s="29"/>
      <c r="AD45" s="29"/>
    </row>
    <row r="46" spans="1:30" s="28" customFormat="1">
      <c r="A46" s="45">
        <v>22</v>
      </c>
      <c r="B46" s="33" t="s">
        <v>74</v>
      </c>
      <c r="C46" s="4" t="s">
        <v>47</v>
      </c>
      <c r="D46" s="4" t="s">
        <v>47</v>
      </c>
      <c r="E46" s="4" t="s">
        <v>59</v>
      </c>
      <c r="F46" s="73">
        <v>45</v>
      </c>
      <c r="G46" s="73">
        <v>15</v>
      </c>
      <c r="H46" s="73">
        <v>125</v>
      </c>
      <c r="I46" s="74">
        <v>5</v>
      </c>
      <c r="J46" s="53"/>
      <c r="K46" s="54"/>
      <c r="L46" s="55"/>
      <c r="M46" s="53"/>
      <c r="N46" s="54"/>
      <c r="O46" s="55"/>
      <c r="P46" s="53">
        <v>30</v>
      </c>
      <c r="Q46" s="54">
        <v>15</v>
      </c>
      <c r="R46" s="63">
        <v>5</v>
      </c>
      <c r="S46" s="53"/>
      <c r="T46" s="54"/>
      <c r="U46" s="55"/>
      <c r="V46" s="64"/>
      <c r="W46" s="54"/>
      <c r="X46" s="63"/>
      <c r="Y46" s="125"/>
      <c r="Z46" s="4"/>
      <c r="AA46" s="121"/>
      <c r="AB46" s="29"/>
      <c r="AC46" s="29"/>
      <c r="AD46" s="29"/>
    </row>
    <row r="47" spans="1:30" s="28" customFormat="1">
      <c r="A47" s="45">
        <v>23</v>
      </c>
      <c r="B47" s="118" t="s">
        <v>75</v>
      </c>
      <c r="C47" s="4" t="s">
        <v>47</v>
      </c>
      <c r="D47" s="4" t="s">
        <v>47</v>
      </c>
      <c r="E47" s="4" t="s">
        <v>59</v>
      </c>
      <c r="F47" s="73">
        <v>45</v>
      </c>
      <c r="G47" s="73">
        <v>15</v>
      </c>
      <c r="H47" s="73">
        <v>100</v>
      </c>
      <c r="I47" s="74">
        <v>4</v>
      </c>
      <c r="J47" s="53"/>
      <c r="K47" s="54"/>
      <c r="L47" s="55"/>
      <c r="N47" s="81"/>
      <c r="O47" s="77"/>
      <c r="S47" s="53"/>
      <c r="T47" s="54"/>
      <c r="U47" s="55"/>
      <c r="V47" s="82">
        <v>30</v>
      </c>
      <c r="W47" s="54">
        <v>15</v>
      </c>
      <c r="X47" s="63">
        <v>4</v>
      </c>
      <c r="Y47" s="53"/>
      <c r="Z47" s="54"/>
      <c r="AA47" s="55"/>
      <c r="AB47" s="29"/>
      <c r="AC47" s="29"/>
      <c r="AD47" s="29"/>
    </row>
    <row r="48" spans="1:30" s="28" customFormat="1">
      <c r="A48" s="45">
        <v>24</v>
      </c>
      <c r="B48" s="117" t="s">
        <v>131</v>
      </c>
      <c r="C48" s="4" t="s">
        <v>47</v>
      </c>
      <c r="D48" s="4" t="s">
        <v>47</v>
      </c>
      <c r="E48" s="4" t="s">
        <v>52</v>
      </c>
      <c r="F48" s="73">
        <v>30</v>
      </c>
      <c r="G48" s="73">
        <v>30</v>
      </c>
      <c r="H48" s="73">
        <v>75</v>
      </c>
      <c r="I48" s="74">
        <v>3</v>
      </c>
      <c r="J48" s="53"/>
      <c r="K48" s="54"/>
      <c r="L48" s="55"/>
      <c r="M48" s="53"/>
      <c r="N48" s="54"/>
      <c r="O48" s="55"/>
      <c r="P48" s="53"/>
      <c r="Q48" s="54"/>
      <c r="R48" s="63"/>
      <c r="S48" s="53"/>
      <c r="T48" s="54"/>
      <c r="U48" s="55"/>
      <c r="V48" s="64"/>
      <c r="W48" s="54">
        <v>30</v>
      </c>
      <c r="X48" s="63">
        <v>3</v>
      </c>
      <c r="Y48" s="125"/>
      <c r="Z48" s="4"/>
      <c r="AA48" s="121"/>
      <c r="AB48" s="29"/>
      <c r="AC48" s="29"/>
      <c r="AD48" s="29"/>
    </row>
    <row r="49" spans="1:30" s="28" customFormat="1">
      <c r="A49" s="45">
        <v>25</v>
      </c>
      <c r="B49" s="117" t="s">
        <v>76</v>
      </c>
      <c r="C49" s="4" t="s">
        <v>47</v>
      </c>
      <c r="D49" s="4" t="s">
        <v>47</v>
      </c>
      <c r="E49" s="4" t="s">
        <v>49</v>
      </c>
      <c r="F49" s="73">
        <v>30</v>
      </c>
      <c r="G49" s="73">
        <v>30</v>
      </c>
      <c r="H49" s="73">
        <v>100</v>
      </c>
      <c r="I49" s="74">
        <v>4</v>
      </c>
      <c r="J49" s="53"/>
      <c r="K49" s="54"/>
      <c r="L49" s="55"/>
      <c r="M49" s="53"/>
      <c r="N49" s="54"/>
      <c r="O49" s="55"/>
      <c r="P49" s="53"/>
      <c r="Q49" s="54">
        <v>30</v>
      </c>
      <c r="R49" s="63">
        <v>4</v>
      </c>
      <c r="S49" s="53"/>
      <c r="T49" s="54"/>
      <c r="U49" s="55"/>
      <c r="V49" s="70"/>
      <c r="Y49" s="14"/>
      <c r="Z49" s="122"/>
      <c r="AA49" s="15"/>
      <c r="AB49" s="29"/>
      <c r="AC49" s="29"/>
      <c r="AD49" s="29"/>
    </row>
    <row r="50" spans="1:30" s="28" customFormat="1">
      <c r="A50" s="45">
        <v>26</v>
      </c>
      <c r="B50" s="117" t="s">
        <v>77</v>
      </c>
      <c r="C50" s="4" t="s">
        <v>47</v>
      </c>
      <c r="D50" s="4" t="s">
        <v>47</v>
      </c>
      <c r="E50" s="4" t="s">
        <v>52</v>
      </c>
      <c r="F50" s="73">
        <v>30</v>
      </c>
      <c r="G50" s="73">
        <v>30</v>
      </c>
      <c r="H50" s="73">
        <v>75</v>
      </c>
      <c r="I50" s="74">
        <v>3</v>
      </c>
      <c r="J50" s="53"/>
      <c r="K50" s="54"/>
      <c r="L50" s="55"/>
      <c r="M50" s="53"/>
      <c r="N50" s="54"/>
      <c r="O50" s="55"/>
      <c r="P50" s="53"/>
      <c r="Q50" s="54">
        <v>30</v>
      </c>
      <c r="R50" s="63">
        <v>3</v>
      </c>
      <c r="S50" s="53"/>
      <c r="T50" s="54"/>
      <c r="U50" s="55"/>
      <c r="V50" s="70"/>
      <c r="W50" s="71"/>
      <c r="X50" s="72"/>
      <c r="Y50" s="14"/>
      <c r="Z50" s="122"/>
      <c r="AA50" s="15"/>
      <c r="AB50" s="29"/>
      <c r="AC50" s="29"/>
      <c r="AD50" s="29"/>
    </row>
    <row r="51" spans="1:30" s="28" customFormat="1" ht="13.5" customHeight="1">
      <c r="A51" s="45">
        <v>27</v>
      </c>
      <c r="B51" s="215" t="s">
        <v>78</v>
      </c>
      <c r="C51" s="4" t="s">
        <v>47</v>
      </c>
      <c r="D51" s="4" t="s">
        <v>47</v>
      </c>
      <c r="E51" s="4" t="s">
        <v>53</v>
      </c>
      <c r="F51" s="73">
        <v>30</v>
      </c>
      <c r="G51" s="73">
        <v>0</v>
      </c>
      <c r="H51" s="73">
        <v>100</v>
      </c>
      <c r="I51" s="74">
        <v>4</v>
      </c>
      <c r="J51" s="53"/>
      <c r="K51" s="54"/>
      <c r="L51" s="55"/>
      <c r="M51" s="53"/>
      <c r="N51" s="54"/>
      <c r="O51" s="55"/>
      <c r="P51" s="53">
        <v>30</v>
      </c>
      <c r="Q51" s="54"/>
      <c r="R51" s="63">
        <v>4</v>
      </c>
      <c r="S51" s="53"/>
      <c r="T51" s="54"/>
      <c r="U51" s="55"/>
      <c r="V51" s="64"/>
      <c r="W51" s="54"/>
      <c r="X51" s="63"/>
      <c r="Y51" s="125"/>
      <c r="Z51" s="4"/>
      <c r="AA51" s="121"/>
      <c r="AB51" s="29"/>
      <c r="AC51" s="29"/>
      <c r="AD51" s="29"/>
    </row>
    <row r="52" spans="1:30" s="28" customFormat="1">
      <c r="A52" s="45">
        <v>28</v>
      </c>
      <c r="B52" s="118" t="s">
        <v>79</v>
      </c>
      <c r="C52" s="4" t="s">
        <v>47</v>
      </c>
      <c r="D52" s="4" t="s">
        <v>47</v>
      </c>
      <c r="E52" s="4" t="s">
        <v>52</v>
      </c>
      <c r="F52" s="73">
        <v>30</v>
      </c>
      <c r="G52" s="73">
        <v>30</v>
      </c>
      <c r="H52" s="73">
        <v>75</v>
      </c>
      <c r="I52" s="74">
        <v>3</v>
      </c>
      <c r="J52" s="53"/>
      <c r="K52" s="54"/>
      <c r="L52" s="55"/>
      <c r="M52" s="53"/>
      <c r="N52" s="54"/>
      <c r="O52" s="55"/>
      <c r="P52" s="53"/>
      <c r="Q52" s="54"/>
      <c r="R52" s="63"/>
      <c r="S52" s="53"/>
      <c r="T52" s="54">
        <v>30</v>
      </c>
      <c r="U52" s="55">
        <v>3</v>
      </c>
      <c r="V52" s="64"/>
      <c r="W52" s="54"/>
      <c r="X52" s="63"/>
      <c r="Y52" s="125"/>
      <c r="Z52" s="4"/>
      <c r="AA52" s="121"/>
      <c r="AB52" s="29"/>
      <c r="AC52" s="29"/>
      <c r="AD52" s="29"/>
    </row>
    <row r="53" spans="1:30" s="28" customFormat="1">
      <c r="A53" s="45">
        <v>29</v>
      </c>
      <c r="B53" s="117" t="s">
        <v>80</v>
      </c>
      <c r="C53" s="4" t="s">
        <v>47</v>
      </c>
      <c r="D53" s="4" t="s">
        <v>47</v>
      </c>
      <c r="E53" s="4" t="s">
        <v>52</v>
      </c>
      <c r="F53" s="73">
        <v>30</v>
      </c>
      <c r="G53" s="73">
        <v>30</v>
      </c>
      <c r="H53" s="73">
        <v>100</v>
      </c>
      <c r="I53" s="74">
        <v>4</v>
      </c>
      <c r="J53" s="53"/>
      <c r="K53" s="54"/>
      <c r="L53" s="55"/>
      <c r="M53" s="53"/>
      <c r="N53" s="54"/>
      <c r="O53" s="55"/>
      <c r="P53" s="53"/>
      <c r="Q53" s="54">
        <v>30</v>
      </c>
      <c r="R53" s="63">
        <v>4</v>
      </c>
      <c r="S53" s="53"/>
      <c r="T53" s="54"/>
      <c r="U53" s="55"/>
      <c r="V53" s="64"/>
      <c r="W53" s="54"/>
      <c r="X53" s="63"/>
      <c r="Y53" s="125"/>
      <c r="Z53" s="4"/>
      <c r="AA53" s="121"/>
      <c r="AB53" s="29"/>
      <c r="AC53" s="29"/>
      <c r="AD53" s="29"/>
    </row>
    <row r="54" spans="1:30" s="28" customFormat="1" ht="13.5" customHeight="1">
      <c r="A54" s="45">
        <v>30</v>
      </c>
      <c r="B54" s="216" t="s">
        <v>130</v>
      </c>
      <c r="C54" s="4" t="s">
        <v>47</v>
      </c>
      <c r="D54" s="4" t="s">
        <v>47</v>
      </c>
      <c r="E54" s="4" t="s">
        <v>49</v>
      </c>
      <c r="F54" s="73">
        <v>30</v>
      </c>
      <c r="G54" s="73">
        <v>30</v>
      </c>
      <c r="H54" s="73">
        <v>75</v>
      </c>
      <c r="I54" s="74">
        <v>3</v>
      </c>
      <c r="J54" s="53"/>
      <c r="K54" s="54"/>
      <c r="L54" s="55"/>
      <c r="M54" s="53"/>
      <c r="N54" s="54"/>
      <c r="O54" s="55"/>
      <c r="P54" s="53"/>
      <c r="Q54" s="54"/>
      <c r="R54" s="63"/>
      <c r="S54" s="53"/>
      <c r="T54" s="54"/>
      <c r="U54" s="55"/>
      <c r="V54" s="64"/>
      <c r="W54" s="54">
        <v>30</v>
      </c>
      <c r="X54" s="63">
        <v>3</v>
      </c>
      <c r="Y54" s="14"/>
      <c r="Z54" s="122"/>
      <c r="AA54" s="15"/>
      <c r="AB54" s="29"/>
      <c r="AC54" s="29"/>
      <c r="AD54" s="29"/>
    </row>
    <row r="55" spans="1:30" s="28" customFormat="1">
      <c r="A55" s="45">
        <v>31</v>
      </c>
      <c r="B55" s="117" t="s">
        <v>81</v>
      </c>
      <c r="C55" s="4" t="s">
        <v>47</v>
      </c>
      <c r="D55" s="4" t="s">
        <v>47</v>
      </c>
      <c r="E55" s="4" t="s">
        <v>52</v>
      </c>
      <c r="F55" s="73">
        <v>30</v>
      </c>
      <c r="G55" s="73">
        <v>30</v>
      </c>
      <c r="H55" s="73">
        <v>75</v>
      </c>
      <c r="I55" s="74">
        <v>3</v>
      </c>
      <c r="J55" s="53"/>
      <c r="K55" s="54"/>
      <c r="L55" s="55"/>
      <c r="M55" s="53"/>
      <c r="N55" s="213"/>
      <c r="O55" s="213"/>
      <c r="P55" s="64"/>
      <c r="Q55" s="54"/>
      <c r="R55" s="63"/>
      <c r="S55" s="53"/>
      <c r="T55" s="54">
        <v>30</v>
      </c>
      <c r="U55" s="55">
        <v>3</v>
      </c>
      <c r="V55" s="70"/>
      <c r="W55" s="71"/>
      <c r="X55" s="72"/>
      <c r="Y55" s="14"/>
      <c r="Z55" s="122"/>
      <c r="AA55" s="15"/>
      <c r="AB55" s="29"/>
      <c r="AC55" s="29"/>
      <c r="AD55" s="29"/>
    </row>
    <row r="56" spans="1:30" s="28" customFormat="1">
      <c r="A56" s="183" t="s">
        <v>82</v>
      </c>
      <c r="B56" s="184"/>
      <c r="C56" s="184"/>
      <c r="D56" s="184"/>
      <c r="E56" s="185"/>
      <c r="F56" s="17">
        <f>SUM(F58:F65)</f>
        <v>270</v>
      </c>
      <c r="G56" s="17">
        <f>SUM(G58:G65)</f>
        <v>120</v>
      </c>
      <c r="H56" s="17">
        <f>SUM(H58:H65)</f>
        <v>600</v>
      </c>
      <c r="I56" s="19">
        <f>SUM(I58:I65)</f>
        <v>24</v>
      </c>
      <c r="J56" s="16">
        <f t="shared" ref="J56:R56" si="3">SUM(J57:J83)</f>
        <v>0</v>
      </c>
      <c r="K56" s="17">
        <f t="shared" si="3"/>
        <v>0</v>
      </c>
      <c r="L56" s="18">
        <f t="shared" si="3"/>
        <v>0</v>
      </c>
      <c r="M56" s="16">
        <f t="shared" si="3"/>
        <v>0</v>
      </c>
      <c r="N56" s="17">
        <f t="shared" si="3"/>
        <v>0</v>
      </c>
      <c r="O56" s="18">
        <f t="shared" si="3"/>
        <v>0</v>
      </c>
      <c r="P56" s="16">
        <f t="shared" si="3"/>
        <v>0</v>
      </c>
      <c r="Q56" s="17">
        <f t="shared" si="3"/>
        <v>0</v>
      </c>
      <c r="R56" s="19">
        <f t="shared" si="3"/>
        <v>0</v>
      </c>
      <c r="S56" s="16">
        <f t="shared" ref="S56:X56" si="4">S57</f>
        <v>90</v>
      </c>
      <c r="T56" s="17">
        <f t="shared" si="4"/>
        <v>45</v>
      </c>
      <c r="U56" s="18">
        <f t="shared" si="4"/>
        <v>12</v>
      </c>
      <c r="V56" s="20">
        <f t="shared" si="4"/>
        <v>60</v>
      </c>
      <c r="W56" s="17">
        <f t="shared" si="4"/>
        <v>75</v>
      </c>
      <c r="X56" s="19">
        <f t="shared" si="4"/>
        <v>12</v>
      </c>
      <c r="Y56" s="16">
        <f>SUM(Y57:Y83)</f>
        <v>0</v>
      </c>
      <c r="Z56" s="17">
        <f>SUM(Z57:Z83)</f>
        <v>0</v>
      </c>
      <c r="AA56" s="18">
        <f>SUM(AA57:AA83)</f>
        <v>0</v>
      </c>
      <c r="AB56" s="29"/>
      <c r="AC56" s="29"/>
      <c r="AD56" s="29"/>
    </row>
    <row r="57" spans="1:30" s="218" customFormat="1">
      <c r="A57" s="35"/>
      <c r="B57" s="48" t="s">
        <v>83</v>
      </c>
      <c r="C57" s="36"/>
      <c r="D57" s="36"/>
      <c r="E57" s="37"/>
      <c r="F57" s="38">
        <f>SUM(F58:F65)</f>
        <v>270</v>
      </c>
      <c r="G57" s="38">
        <f>SUM(G58:G65)</f>
        <v>120</v>
      </c>
      <c r="H57" s="38">
        <f>SUM(H58:H65)</f>
        <v>600</v>
      </c>
      <c r="I57" s="35">
        <f>SUM(I58:I65)</f>
        <v>24</v>
      </c>
      <c r="J57" s="39"/>
      <c r="K57" s="38"/>
      <c r="L57" s="40"/>
      <c r="M57" s="39"/>
      <c r="N57" s="38"/>
      <c r="O57" s="40"/>
      <c r="P57" s="39"/>
      <c r="Q57" s="38"/>
      <c r="R57" s="35"/>
      <c r="S57" s="39">
        <f t="shared" ref="S57:X57" si="5">SUM(S58:S65)</f>
        <v>90</v>
      </c>
      <c r="T57" s="38">
        <f t="shared" si="5"/>
        <v>45</v>
      </c>
      <c r="U57" s="40">
        <f t="shared" si="5"/>
        <v>12</v>
      </c>
      <c r="V57" s="37">
        <f t="shared" si="5"/>
        <v>60</v>
      </c>
      <c r="W57" s="38">
        <f t="shared" si="5"/>
        <v>75</v>
      </c>
      <c r="X57" s="35">
        <f t="shared" si="5"/>
        <v>12</v>
      </c>
      <c r="Y57" s="39"/>
      <c r="Z57" s="38"/>
      <c r="AA57" s="40"/>
      <c r="AB57" s="217"/>
      <c r="AC57" s="217"/>
      <c r="AD57" s="217"/>
    </row>
    <row r="58" spans="1:30" s="28" customFormat="1">
      <c r="A58" s="124">
        <v>33</v>
      </c>
      <c r="B58" s="33" t="s">
        <v>84</v>
      </c>
      <c r="C58" s="87" t="s">
        <v>51</v>
      </c>
      <c r="D58" s="88" t="s">
        <v>47</v>
      </c>
      <c r="E58" s="88" t="s">
        <v>59</v>
      </c>
      <c r="F58" s="89">
        <v>45</v>
      </c>
      <c r="G58" s="89">
        <v>15</v>
      </c>
      <c r="H58" s="89">
        <v>75</v>
      </c>
      <c r="I58" s="90">
        <v>3</v>
      </c>
      <c r="J58" s="91" t="s">
        <v>85</v>
      </c>
      <c r="K58" s="92" t="s">
        <v>85</v>
      </c>
      <c r="L58" s="93" t="s">
        <v>85</v>
      </c>
      <c r="M58" s="92" t="s">
        <v>85</v>
      </c>
      <c r="N58" s="92" t="s">
        <v>85</v>
      </c>
      <c r="O58" s="93" t="s">
        <v>85</v>
      </c>
      <c r="P58" s="88" t="s">
        <v>85</v>
      </c>
      <c r="Q58" s="88" t="s">
        <v>85</v>
      </c>
      <c r="R58" s="94" t="s">
        <v>85</v>
      </c>
      <c r="S58" s="95">
        <v>30</v>
      </c>
      <c r="T58" s="88">
        <v>15</v>
      </c>
      <c r="U58" s="96">
        <v>3</v>
      </c>
      <c r="V58" s="88" t="s">
        <v>85</v>
      </c>
      <c r="W58" s="88" t="s">
        <v>85</v>
      </c>
      <c r="X58" s="94" t="s">
        <v>85</v>
      </c>
      <c r="Y58" s="125"/>
      <c r="Z58" s="4"/>
      <c r="AA58" s="121"/>
      <c r="AB58" s="29"/>
      <c r="AC58" s="29"/>
      <c r="AD58" s="29"/>
    </row>
    <row r="59" spans="1:30" s="28" customFormat="1">
      <c r="A59" s="124">
        <v>34</v>
      </c>
      <c r="B59" s="116" t="s">
        <v>86</v>
      </c>
      <c r="C59" s="97" t="s">
        <v>51</v>
      </c>
      <c r="D59" s="98" t="s">
        <v>47</v>
      </c>
      <c r="E59" s="98" t="s">
        <v>59</v>
      </c>
      <c r="F59" s="99">
        <v>45</v>
      </c>
      <c r="G59" s="99">
        <v>15</v>
      </c>
      <c r="H59" s="99">
        <v>75</v>
      </c>
      <c r="I59" s="100">
        <v>3</v>
      </c>
      <c r="J59" s="101" t="s">
        <v>85</v>
      </c>
      <c r="K59" s="102" t="s">
        <v>85</v>
      </c>
      <c r="L59" s="103" t="s">
        <v>85</v>
      </c>
      <c r="M59" s="102" t="s">
        <v>85</v>
      </c>
      <c r="N59" s="102" t="s">
        <v>85</v>
      </c>
      <c r="O59" s="103" t="s">
        <v>85</v>
      </c>
      <c r="P59" s="98" t="s">
        <v>85</v>
      </c>
      <c r="Q59" s="98" t="s">
        <v>85</v>
      </c>
      <c r="R59" s="104" t="s">
        <v>85</v>
      </c>
      <c r="S59" s="105" t="s">
        <v>85</v>
      </c>
      <c r="T59" s="98" t="s">
        <v>85</v>
      </c>
      <c r="U59" s="106" t="s">
        <v>85</v>
      </c>
      <c r="V59" s="98">
        <v>30</v>
      </c>
      <c r="W59" s="98">
        <v>15</v>
      </c>
      <c r="X59" s="104">
        <v>3</v>
      </c>
      <c r="Y59" s="125"/>
      <c r="Z59" s="4"/>
      <c r="AA59" s="121"/>
      <c r="AB59" s="29"/>
      <c r="AC59" s="29"/>
      <c r="AD59" s="29"/>
    </row>
    <row r="60" spans="1:30" s="28" customFormat="1">
      <c r="A60" s="124">
        <v>35</v>
      </c>
      <c r="B60" s="33" t="s">
        <v>87</v>
      </c>
      <c r="C60" s="97" t="s">
        <v>51</v>
      </c>
      <c r="D60" s="98" t="s">
        <v>47</v>
      </c>
      <c r="E60" s="98" t="s">
        <v>53</v>
      </c>
      <c r="F60" s="99">
        <v>30</v>
      </c>
      <c r="G60" s="99">
        <v>0</v>
      </c>
      <c r="H60" s="99">
        <v>75</v>
      </c>
      <c r="I60" s="100">
        <v>3</v>
      </c>
      <c r="J60" s="101" t="s">
        <v>85</v>
      </c>
      <c r="K60" s="102" t="s">
        <v>85</v>
      </c>
      <c r="L60" s="103" t="s">
        <v>85</v>
      </c>
      <c r="M60" s="102" t="s">
        <v>85</v>
      </c>
      <c r="N60" s="102" t="s">
        <v>85</v>
      </c>
      <c r="O60" s="103" t="s">
        <v>85</v>
      </c>
      <c r="P60" s="98" t="s">
        <v>85</v>
      </c>
      <c r="Q60" s="98" t="s">
        <v>85</v>
      </c>
      <c r="R60" s="104" t="s">
        <v>85</v>
      </c>
      <c r="S60" s="105">
        <v>30</v>
      </c>
      <c r="T60" s="98" t="s">
        <v>85</v>
      </c>
      <c r="U60" s="106">
        <v>3</v>
      </c>
      <c r="V60" s="98" t="s">
        <v>85</v>
      </c>
      <c r="W60" s="98" t="s">
        <v>85</v>
      </c>
      <c r="X60" s="104" t="s">
        <v>85</v>
      </c>
      <c r="Y60" s="125"/>
      <c r="Z60" s="4"/>
      <c r="AA60" s="121"/>
      <c r="AB60" s="29"/>
      <c r="AC60" s="29"/>
      <c r="AD60" s="29"/>
    </row>
    <row r="61" spans="1:30" s="28" customFormat="1">
      <c r="A61" s="124">
        <v>36</v>
      </c>
      <c r="B61" s="33" t="s">
        <v>88</v>
      </c>
      <c r="C61" s="97" t="s">
        <v>51</v>
      </c>
      <c r="D61" s="98" t="s">
        <v>47</v>
      </c>
      <c r="E61" s="98" t="s">
        <v>52</v>
      </c>
      <c r="F61" s="99">
        <v>30</v>
      </c>
      <c r="G61" s="99">
        <v>30</v>
      </c>
      <c r="H61" s="99">
        <v>75</v>
      </c>
      <c r="I61" s="100">
        <v>3</v>
      </c>
      <c r="J61" s="101" t="s">
        <v>85</v>
      </c>
      <c r="K61" s="102" t="s">
        <v>85</v>
      </c>
      <c r="L61" s="103" t="s">
        <v>85</v>
      </c>
      <c r="M61" s="102" t="s">
        <v>85</v>
      </c>
      <c r="N61" s="102" t="s">
        <v>85</v>
      </c>
      <c r="O61" s="103" t="s">
        <v>85</v>
      </c>
      <c r="P61" s="98" t="s">
        <v>85</v>
      </c>
      <c r="Q61" s="98" t="s">
        <v>85</v>
      </c>
      <c r="R61" s="104" t="s">
        <v>85</v>
      </c>
      <c r="S61" s="105" t="s">
        <v>85</v>
      </c>
      <c r="T61" s="98" t="s">
        <v>85</v>
      </c>
      <c r="U61" s="106" t="s">
        <v>85</v>
      </c>
      <c r="V61" s="98" t="s">
        <v>85</v>
      </c>
      <c r="W61" s="98">
        <v>30</v>
      </c>
      <c r="X61" s="104">
        <v>3</v>
      </c>
      <c r="Y61" s="125"/>
      <c r="Z61" s="4"/>
      <c r="AA61" s="121"/>
      <c r="AB61" s="29"/>
      <c r="AC61" s="29"/>
      <c r="AD61" s="29"/>
    </row>
    <row r="62" spans="1:30" s="28" customFormat="1">
      <c r="A62" s="124">
        <v>37</v>
      </c>
      <c r="B62" s="33" t="s">
        <v>89</v>
      </c>
      <c r="C62" s="97" t="s">
        <v>51</v>
      </c>
      <c r="D62" s="98" t="s">
        <v>47</v>
      </c>
      <c r="E62" s="98" t="s">
        <v>53</v>
      </c>
      <c r="F62" s="99">
        <v>30</v>
      </c>
      <c r="G62" s="99">
        <v>0</v>
      </c>
      <c r="H62" s="99">
        <v>75</v>
      </c>
      <c r="I62" s="100">
        <v>3</v>
      </c>
      <c r="J62" s="101" t="s">
        <v>85</v>
      </c>
      <c r="K62" s="102" t="s">
        <v>85</v>
      </c>
      <c r="L62" s="103" t="s">
        <v>85</v>
      </c>
      <c r="M62" s="102" t="s">
        <v>85</v>
      </c>
      <c r="N62" s="102" t="s">
        <v>85</v>
      </c>
      <c r="O62" s="103" t="s">
        <v>85</v>
      </c>
      <c r="P62" s="98" t="s">
        <v>85</v>
      </c>
      <c r="Q62" s="98" t="s">
        <v>85</v>
      </c>
      <c r="R62" s="104" t="s">
        <v>85</v>
      </c>
      <c r="S62" s="105" t="s">
        <v>85</v>
      </c>
      <c r="T62" s="98" t="s">
        <v>85</v>
      </c>
      <c r="U62" s="106" t="s">
        <v>85</v>
      </c>
      <c r="V62" s="98">
        <v>30</v>
      </c>
      <c r="W62" s="98" t="s">
        <v>85</v>
      </c>
      <c r="X62" s="104">
        <v>3</v>
      </c>
      <c r="Y62" s="125"/>
      <c r="Z62" s="4"/>
      <c r="AA62" s="121"/>
      <c r="AB62" s="29"/>
      <c r="AC62" s="29"/>
      <c r="AD62" s="29"/>
    </row>
    <row r="63" spans="1:30" s="28" customFormat="1">
      <c r="A63" s="124">
        <v>38</v>
      </c>
      <c r="B63" s="33" t="s">
        <v>90</v>
      </c>
      <c r="C63" s="97" t="s">
        <v>51</v>
      </c>
      <c r="D63" s="98" t="s">
        <v>47</v>
      </c>
      <c r="E63" s="98" t="s">
        <v>49</v>
      </c>
      <c r="F63" s="99">
        <v>30</v>
      </c>
      <c r="G63" s="99">
        <v>30</v>
      </c>
      <c r="H63" s="99">
        <v>75</v>
      </c>
      <c r="I63" s="100">
        <v>3</v>
      </c>
      <c r="J63" s="101" t="s">
        <v>85</v>
      </c>
      <c r="K63" s="102" t="s">
        <v>85</v>
      </c>
      <c r="L63" s="103" t="s">
        <v>85</v>
      </c>
      <c r="M63" s="102" t="s">
        <v>85</v>
      </c>
      <c r="N63" s="102" t="s">
        <v>85</v>
      </c>
      <c r="O63" s="103" t="s">
        <v>85</v>
      </c>
      <c r="P63" s="98" t="s">
        <v>85</v>
      </c>
      <c r="Q63" s="98" t="s">
        <v>85</v>
      </c>
      <c r="R63" s="104" t="s">
        <v>85</v>
      </c>
      <c r="S63" s="105" t="s">
        <v>85</v>
      </c>
      <c r="T63" s="98">
        <v>30</v>
      </c>
      <c r="U63" s="106">
        <v>3</v>
      </c>
      <c r="V63" s="98" t="s">
        <v>85</v>
      </c>
      <c r="W63" s="98" t="s">
        <v>85</v>
      </c>
      <c r="X63" s="104" t="s">
        <v>85</v>
      </c>
      <c r="Y63" s="125"/>
      <c r="Z63" s="4"/>
      <c r="AA63" s="121"/>
      <c r="AB63" s="29"/>
      <c r="AC63" s="29"/>
      <c r="AD63" s="29"/>
    </row>
    <row r="64" spans="1:30" s="28" customFormat="1">
      <c r="A64" s="124">
        <v>39</v>
      </c>
      <c r="B64" s="33" t="s">
        <v>91</v>
      </c>
      <c r="C64" s="97" t="s">
        <v>51</v>
      </c>
      <c r="D64" s="98" t="s">
        <v>47</v>
      </c>
      <c r="E64" s="98" t="s">
        <v>53</v>
      </c>
      <c r="F64" s="99">
        <v>30</v>
      </c>
      <c r="G64" s="99">
        <v>0</v>
      </c>
      <c r="H64" s="99">
        <v>75</v>
      </c>
      <c r="I64" s="100">
        <v>3</v>
      </c>
      <c r="J64" s="101" t="s">
        <v>85</v>
      </c>
      <c r="K64" s="102" t="s">
        <v>85</v>
      </c>
      <c r="L64" s="103" t="s">
        <v>85</v>
      </c>
      <c r="M64" s="102" t="s">
        <v>85</v>
      </c>
      <c r="N64" s="102" t="s">
        <v>85</v>
      </c>
      <c r="O64" s="103" t="s">
        <v>85</v>
      </c>
      <c r="P64" s="98" t="s">
        <v>85</v>
      </c>
      <c r="Q64" s="98" t="s">
        <v>85</v>
      </c>
      <c r="R64" s="104" t="s">
        <v>85</v>
      </c>
      <c r="S64" s="105">
        <v>30</v>
      </c>
      <c r="T64" s="98" t="s">
        <v>85</v>
      </c>
      <c r="U64" s="106">
        <v>3</v>
      </c>
      <c r="V64" s="98" t="s">
        <v>85</v>
      </c>
      <c r="W64" s="98" t="s">
        <v>85</v>
      </c>
      <c r="X64" s="104" t="s">
        <v>85</v>
      </c>
      <c r="Y64" s="125"/>
      <c r="Z64" s="4"/>
      <c r="AA64" s="121"/>
      <c r="AB64" s="29"/>
      <c r="AC64" s="29"/>
      <c r="AD64" s="29"/>
    </row>
    <row r="65" spans="1:31" s="28" customFormat="1">
      <c r="A65" s="124">
        <v>40</v>
      </c>
      <c r="B65" s="33" t="s">
        <v>92</v>
      </c>
      <c r="C65" s="97" t="s">
        <v>51</v>
      </c>
      <c r="D65" s="98" t="s">
        <v>47</v>
      </c>
      <c r="E65" s="98" t="s">
        <v>52</v>
      </c>
      <c r="F65" s="99">
        <v>30</v>
      </c>
      <c r="G65" s="99">
        <v>30</v>
      </c>
      <c r="H65" s="99">
        <v>75</v>
      </c>
      <c r="I65" s="100">
        <v>3</v>
      </c>
      <c r="J65" s="101" t="s">
        <v>85</v>
      </c>
      <c r="K65" s="102" t="s">
        <v>85</v>
      </c>
      <c r="L65" s="103" t="s">
        <v>85</v>
      </c>
      <c r="M65" s="102" t="s">
        <v>85</v>
      </c>
      <c r="N65" s="102" t="s">
        <v>85</v>
      </c>
      <c r="O65" s="103" t="s">
        <v>85</v>
      </c>
      <c r="P65" s="98" t="s">
        <v>85</v>
      </c>
      <c r="Q65" s="98" t="s">
        <v>85</v>
      </c>
      <c r="R65" s="104" t="s">
        <v>85</v>
      </c>
      <c r="S65" s="105" t="s">
        <v>85</v>
      </c>
      <c r="T65" s="98" t="s">
        <v>85</v>
      </c>
      <c r="U65" s="106" t="s">
        <v>85</v>
      </c>
      <c r="V65" s="98" t="s">
        <v>85</v>
      </c>
      <c r="W65" s="98">
        <v>30</v>
      </c>
      <c r="X65" s="104">
        <v>3</v>
      </c>
      <c r="Y65" s="125"/>
      <c r="Z65" s="4"/>
      <c r="AA65" s="121"/>
      <c r="AB65" s="29"/>
      <c r="AC65" s="29"/>
      <c r="AD65" s="29"/>
    </row>
    <row r="66" spans="1:31" s="218" customFormat="1">
      <c r="A66" s="35"/>
      <c r="B66" s="48" t="s">
        <v>93</v>
      </c>
      <c r="C66" s="36"/>
      <c r="D66" s="36"/>
      <c r="E66" s="37"/>
      <c r="F66" s="38">
        <f>SUM(F67:F74)</f>
        <v>270</v>
      </c>
      <c r="G66" s="38">
        <f>SUM(G67:G74)</f>
        <v>120</v>
      </c>
      <c r="H66" s="38">
        <f>SUM(H67:H74)</f>
        <v>600</v>
      </c>
      <c r="I66" s="35">
        <f>SUM(I67:I74)</f>
        <v>24</v>
      </c>
      <c r="J66" s="39"/>
      <c r="K66" s="38"/>
      <c r="L66" s="40"/>
      <c r="M66" s="39"/>
      <c r="N66" s="38"/>
      <c r="O66" s="40"/>
      <c r="P66" s="39"/>
      <c r="Q66" s="38"/>
      <c r="R66" s="35"/>
      <c r="S66" s="39">
        <f t="shared" ref="S66:X66" si="6">SUM(S67:S74)</f>
        <v>60</v>
      </c>
      <c r="T66" s="38">
        <f t="shared" si="6"/>
        <v>60</v>
      </c>
      <c r="U66" s="40">
        <f t="shared" si="6"/>
        <v>12</v>
      </c>
      <c r="V66" s="37">
        <f t="shared" si="6"/>
        <v>90</v>
      </c>
      <c r="W66" s="38">
        <f t="shared" si="6"/>
        <v>60</v>
      </c>
      <c r="X66" s="35">
        <f t="shared" si="6"/>
        <v>12</v>
      </c>
      <c r="Y66" s="39"/>
      <c r="Z66" s="38"/>
      <c r="AA66" s="40"/>
      <c r="AB66" s="217"/>
      <c r="AC66" s="217"/>
      <c r="AD66" s="217"/>
      <c r="AE66" s="210"/>
    </row>
    <row r="67" spans="1:31" s="28" customFormat="1">
      <c r="A67" s="124">
        <v>33</v>
      </c>
      <c r="B67" s="33" t="s">
        <v>94</v>
      </c>
      <c r="C67" s="87" t="s">
        <v>51</v>
      </c>
      <c r="D67" s="88" t="s">
        <v>47</v>
      </c>
      <c r="E67" s="88" t="s">
        <v>52</v>
      </c>
      <c r="F67" s="89">
        <v>30</v>
      </c>
      <c r="G67" s="89">
        <v>30</v>
      </c>
      <c r="H67" s="89">
        <v>75</v>
      </c>
      <c r="I67" s="90">
        <v>3</v>
      </c>
      <c r="J67" s="91" t="s">
        <v>85</v>
      </c>
      <c r="K67" s="92" t="s">
        <v>85</v>
      </c>
      <c r="L67" s="93" t="s">
        <v>85</v>
      </c>
      <c r="M67" s="92" t="s">
        <v>85</v>
      </c>
      <c r="N67" s="92" t="s">
        <v>85</v>
      </c>
      <c r="O67" s="93" t="s">
        <v>85</v>
      </c>
      <c r="P67" s="88" t="s">
        <v>85</v>
      </c>
      <c r="Q67" s="88" t="s">
        <v>85</v>
      </c>
      <c r="R67" s="94" t="s">
        <v>85</v>
      </c>
      <c r="S67" s="95" t="s">
        <v>85</v>
      </c>
      <c r="T67" s="88">
        <v>30</v>
      </c>
      <c r="U67" s="96">
        <v>3</v>
      </c>
      <c r="V67" s="88" t="s">
        <v>85</v>
      </c>
      <c r="W67" s="88" t="s">
        <v>85</v>
      </c>
      <c r="X67" s="94" t="s">
        <v>85</v>
      </c>
      <c r="Y67" s="125"/>
      <c r="Z67" s="4"/>
      <c r="AA67" s="121"/>
      <c r="AB67" s="29"/>
      <c r="AC67" s="29"/>
      <c r="AD67" s="29"/>
    </row>
    <row r="68" spans="1:31" s="28" customFormat="1">
      <c r="A68" s="124">
        <v>34</v>
      </c>
      <c r="B68" s="33" t="s">
        <v>95</v>
      </c>
      <c r="C68" s="97" t="s">
        <v>51</v>
      </c>
      <c r="D68" s="98" t="s">
        <v>47</v>
      </c>
      <c r="E68" s="98" t="s">
        <v>52</v>
      </c>
      <c r="F68" s="99">
        <v>30</v>
      </c>
      <c r="G68" s="99">
        <v>30</v>
      </c>
      <c r="H68" s="99">
        <v>75</v>
      </c>
      <c r="I68" s="100">
        <v>3</v>
      </c>
      <c r="J68" s="101" t="s">
        <v>85</v>
      </c>
      <c r="K68" s="102" t="s">
        <v>85</v>
      </c>
      <c r="L68" s="103" t="s">
        <v>85</v>
      </c>
      <c r="M68" s="102" t="s">
        <v>85</v>
      </c>
      <c r="N68" s="102" t="s">
        <v>85</v>
      </c>
      <c r="O68" s="103" t="s">
        <v>85</v>
      </c>
      <c r="P68" s="98" t="s">
        <v>85</v>
      </c>
      <c r="Q68" s="98" t="s">
        <v>85</v>
      </c>
      <c r="R68" s="104" t="s">
        <v>85</v>
      </c>
      <c r="S68" s="105" t="s">
        <v>85</v>
      </c>
      <c r="T68" s="98">
        <v>30</v>
      </c>
      <c r="U68" s="106">
        <v>3</v>
      </c>
      <c r="V68" s="98" t="s">
        <v>85</v>
      </c>
      <c r="W68" s="98" t="s">
        <v>85</v>
      </c>
      <c r="X68" s="104" t="s">
        <v>85</v>
      </c>
      <c r="Y68" s="125"/>
      <c r="Z68" s="4"/>
      <c r="AA68" s="121"/>
      <c r="AB68" s="29"/>
      <c r="AC68" s="29"/>
      <c r="AD68" s="29"/>
    </row>
    <row r="69" spans="1:31" s="28" customFormat="1">
      <c r="A69" s="124">
        <v>35</v>
      </c>
      <c r="B69" s="33" t="s">
        <v>96</v>
      </c>
      <c r="C69" s="97" t="s">
        <v>51</v>
      </c>
      <c r="D69" s="98" t="s">
        <v>47</v>
      </c>
      <c r="E69" s="98" t="s">
        <v>52</v>
      </c>
      <c r="F69" s="99">
        <v>30</v>
      </c>
      <c r="G69" s="99">
        <v>30</v>
      </c>
      <c r="H69" s="99">
        <v>75</v>
      </c>
      <c r="I69" s="100">
        <v>3</v>
      </c>
      <c r="J69" s="101" t="s">
        <v>85</v>
      </c>
      <c r="K69" s="102" t="s">
        <v>85</v>
      </c>
      <c r="L69" s="103" t="s">
        <v>85</v>
      </c>
      <c r="M69" s="102" t="s">
        <v>85</v>
      </c>
      <c r="N69" s="102" t="s">
        <v>85</v>
      </c>
      <c r="O69" s="103" t="s">
        <v>85</v>
      </c>
      <c r="P69" s="98" t="s">
        <v>85</v>
      </c>
      <c r="Q69" s="98" t="s">
        <v>85</v>
      </c>
      <c r="R69" s="104" t="s">
        <v>85</v>
      </c>
      <c r="S69" s="105" t="s">
        <v>85</v>
      </c>
      <c r="T69" s="98" t="s">
        <v>85</v>
      </c>
      <c r="U69" s="106" t="s">
        <v>85</v>
      </c>
      <c r="V69" s="98" t="s">
        <v>85</v>
      </c>
      <c r="W69" s="98">
        <v>30</v>
      </c>
      <c r="X69" s="104">
        <v>3</v>
      </c>
      <c r="Y69" s="125"/>
      <c r="Z69" s="4"/>
      <c r="AA69" s="121"/>
      <c r="AB69" s="29"/>
      <c r="AC69" s="29"/>
      <c r="AD69" s="29"/>
    </row>
    <row r="70" spans="1:31" s="28" customFormat="1">
      <c r="A70" s="124">
        <v>36</v>
      </c>
      <c r="B70" s="33" t="s">
        <v>97</v>
      </c>
      <c r="C70" s="97" t="s">
        <v>51</v>
      </c>
      <c r="D70" s="98" t="s">
        <v>47</v>
      </c>
      <c r="E70" s="98" t="s">
        <v>59</v>
      </c>
      <c r="F70" s="99">
        <v>45</v>
      </c>
      <c r="G70" s="99">
        <v>15</v>
      </c>
      <c r="H70" s="99">
        <v>75</v>
      </c>
      <c r="I70" s="100">
        <v>3</v>
      </c>
      <c r="J70" s="101" t="s">
        <v>85</v>
      </c>
      <c r="K70" s="102" t="s">
        <v>85</v>
      </c>
      <c r="L70" s="103" t="s">
        <v>85</v>
      </c>
      <c r="M70" s="102" t="s">
        <v>85</v>
      </c>
      <c r="N70" s="102" t="s">
        <v>85</v>
      </c>
      <c r="O70" s="103" t="s">
        <v>85</v>
      </c>
      <c r="P70" s="98" t="s">
        <v>85</v>
      </c>
      <c r="Q70" s="104" t="s">
        <v>85</v>
      </c>
      <c r="R70" s="107" t="s">
        <v>85</v>
      </c>
      <c r="S70" s="219" t="s">
        <v>85</v>
      </c>
      <c r="T70" s="219" t="s">
        <v>85</v>
      </c>
      <c r="U70" s="220" t="s">
        <v>85</v>
      </c>
      <c r="V70" s="98">
        <v>30</v>
      </c>
      <c r="W70" s="98">
        <v>15</v>
      </c>
      <c r="X70" s="106">
        <v>3</v>
      </c>
      <c r="Y70" s="125"/>
      <c r="Z70" s="4"/>
      <c r="AA70" s="121"/>
      <c r="AB70" s="29"/>
      <c r="AC70" s="29"/>
      <c r="AD70" s="29"/>
    </row>
    <row r="71" spans="1:31" s="28" customFormat="1">
      <c r="A71" s="124">
        <v>37</v>
      </c>
      <c r="B71" s="33" t="s">
        <v>98</v>
      </c>
      <c r="C71" s="97" t="s">
        <v>51</v>
      </c>
      <c r="D71" s="98" t="s">
        <v>47</v>
      </c>
      <c r="E71" s="98" t="s">
        <v>59</v>
      </c>
      <c r="F71" s="99">
        <v>45</v>
      </c>
      <c r="G71" s="99">
        <v>15</v>
      </c>
      <c r="H71" s="99">
        <v>75</v>
      </c>
      <c r="I71" s="100">
        <v>3</v>
      </c>
      <c r="J71" s="101" t="s">
        <v>85</v>
      </c>
      <c r="K71" s="102" t="s">
        <v>85</v>
      </c>
      <c r="L71" s="103" t="s">
        <v>85</v>
      </c>
      <c r="M71" s="102" t="s">
        <v>85</v>
      </c>
      <c r="N71" s="102" t="s">
        <v>85</v>
      </c>
      <c r="O71" s="103" t="s">
        <v>85</v>
      </c>
      <c r="P71" s="98" t="s">
        <v>85</v>
      </c>
      <c r="Q71" s="98" t="s">
        <v>85</v>
      </c>
      <c r="R71" s="106" t="s">
        <v>85</v>
      </c>
      <c r="S71" s="98" t="s">
        <v>85</v>
      </c>
      <c r="T71" s="98" t="s">
        <v>85</v>
      </c>
      <c r="U71" s="106" t="s">
        <v>85</v>
      </c>
      <c r="V71" s="98">
        <v>30</v>
      </c>
      <c r="W71" s="98">
        <v>15</v>
      </c>
      <c r="X71" s="104">
        <v>3</v>
      </c>
      <c r="Y71" s="125"/>
      <c r="Z71" s="4"/>
      <c r="AA71" s="121"/>
      <c r="AB71" s="29"/>
      <c r="AC71" s="29"/>
      <c r="AD71" s="29"/>
    </row>
    <row r="72" spans="1:31" s="28" customFormat="1">
      <c r="A72" s="124">
        <v>38</v>
      </c>
      <c r="B72" s="33" t="s">
        <v>99</v>
      </c>
      <c r="C72" s="97" t="s">
        <v>51</v>
      </c>
      <c r="D72" s="98" t="s">
        <v>47</v>
      </c>
      <c r="E72" s="98" t="s">
        <v>52</v>
      </c>
      <c r="F72" s="99">
        <v>30</v>
      </c>
      <c r="G72" s="99">
        <v>0</v>
      </c>
      <c r="H72" s="99">
        <v>75</v>
      </c>
      <c r="I72" s="100">
        <v>3</v>
      </c>
      <c r="J72" s="101" t="s">
        <v>85</v>
      </c>
      <c r="K72" s="102" t="s">
        <v>85</v>
      </c>
      <c r="L72" s="103" t="s">
        <v>85</v>
      </c>
      <c r="M72" s="102" t="s">
        <v>85</v>
      </c>
      <c r="N72" s="102" t="s">
        <v>85</v>
      </c>
      <c r="O72" s="103" t="s">
        <v>85</v>
      </c>
      <c r="P72" s="98" t="s">
        <v>85</v>
      </c>
      <c r="Q72" s="98" t="s">
        <v>85</v>
      </c>
      <c r="R72" s="106" t="s">
        <v>85</v>
      </c>
      <c r="S72" s="98" t="s">
        <v>85</v>
      </c>
      <c r="T72" s="98" t="s">
        <v>85</v>
      </c>
      <c r="U72" s="106" t="s">
        <v>85</v>
      </c>
      <c r="V72" s="98">
        <v>30</v>
      </c>
      <c r="W72" s="98" t="s">
        <v>85</v>
      </c>
      <c r="X72" s="104">
        <v>3</v>
      </c>
      <c r="Y72" s="125"/>
      <c r="Z72" s="4"/>
      <c r="AA72" s="121"/>
      <c r="AB72" s="29"/>
      <c r="AC72" s="29"/>
      <c r="AD72" s="29"/>
    </row>
    <row r="73" spans="1:31" s="28" customFormat="1">
      <c r="A73" s="124">
        <v>39</v>
      </c>
      <c r="B73" s="33" t="s">
        <v>100</v>
      </c>
      <c r="C73" s="97" t="s">
        <v>51</v>
      </c>
      <c r="D73" s="98" t="s">
        <v>47</v>
      </c>
      <c r="E73" s="98" t="s">
        <v>53</v>
      </c>
      <c r="F73" s="99">
        <v>30</v>
      </c>
      <c r="G73" s="99">
        <v>0</v>
      </c>
      <c r="H73" s="99">
        <v>75</v>
      </c>
      <c r="I73" s="100">
        <v>3</v>
      </c>
      <c r="J73" s="101" t="s">
        <v>85</v>
      </c>
      <c r="K73" s="102" t="s">
        <v>85</v>
      </c>
      <c r="L73" s="103" t="s">
        <v>85</v>
      </c>
      <c r="M73" s="102" t="s">
        <v>85</v>
      </c>
      <c r="N73" s="102" t="s">
        <v>85</v>
      </c>
      <c r="O73" s="103" t="s">
        <v>85</v>
      </c>
      <c r="P73" s="98" t="s">
        <v>85</v>
      </c>
      <c r="Q73" s="98" t="s">
        <v>85</v>
      </c>
      <c r="R73" s="106" t="s">
        <v>85</v>
      </c>
      <c r="S73" s="98">
        <v>30</v>
      </c>
      <c r="T73" s="98" t="s">
        <v>85</v>
      </c>
      <c r="U73" s="106">
        <v>3</v>
      </c>
      <c r="V73" s="98" t="s">
        <v>85</v>
      </c>
      <c r="W73" s="98" t="s">
        <v>85</v>
      </c>
      <c r="X73" s="104" t="s">
        <v>85</v>
      </c>
      <c r="Y73" s="125"/>
      <c r="Z73" s="4"/>
      <c r="AA73" s="121"/>
      <c r="AB73" s="29"/>
      <c r="AC73" s="29"/>
      <c r="AD73" s="29"/>
    </row>
    <row r="74" spans="1:31" s="28" customFormat="1">
      <c r="A74" s="124">
        <v>40</v>
      </c>
      <c r="B74" s="33" t="s">
        <v>101</v>
      </c>
      <c r="C74" s="97" t="s">
        <v>51</v>
      </c>
      <c r="D74" s="98" t="s">
        <v>47</v>
      </c>
      <c r="E74" s="98" t="s">
        <v>53</v>
      </c>
      <c r="F74" s="99">
        <v>30</v>
      </c>
      <c r="G74" s="99">
        <v>0</v>
      </c>
      <c r="H74" s="99">
        <v>75</v>
      </c>
      <c r="I74" s="100">
        <v>3</v>
      </c>
      <c r="J74" s="101" t="s">
        <v>85</v>
      </c>
      <c r="K74" s="102" t="s">
        <v>85</v>
      </c>
      <c r="L74" s="103" t="s">
        <v>85</v>
      </c>
      <c r="M74" s="102" t="s">
        <v>85</v>
      </c>
      <c r="N74" s="102" t="s">
        <v>85</v>
      </c>
      <c r="O74" s="103" t="s">
        <v>85</v>
      </c>
      <c r="P74" s="98" t="s">
        <v>85</v>
      </c>
      <c r="Q74" s="98" t="s">
        <v>85</v>
      </c>
      <c r="R74" s="104" t="s">
        <v>85</v>
      </c>
      <c r="S74" s="105">
        <v>30</v>
      </c>
      <c r="T74" s="98" t="s">
        <v>85</v>
      </c>
      <c r="U74" s="106">
        <v>3</v>
      </c>
      <c r="V74" s="98" t="s">
        <v>85</v>
      </c>
      <c r="W74" s="98" t="s">
        <v>85</v>
      </c>
      <c r="X74" s="104" t="s">
        <v>85</v>
      </c>
      <c r="Y74" s="125"/>
      <c r="Z74" s="4"/>
      <c r="AA74" s="121"/>
      <c r="AB74" s="29"/>
      <c r="AC74" s="29"/>
      <c r="AD74" s="29"/>
    </row>
    <row r="75" spans="1:31" s="218" customFormat="1">
      <c r="A75" s="35"/>
      <c r="B75" s="48" t="s">
        <v>102</v>
      </c>
      <c r="C75" s="36"/>
      <c r="D75" s="36"/>
      <c r="E75" s="37"/>
      <c r="F75" s="38">
        <f>SUM(F76:F83)</f>
        <v>270</v>
      </c>
      <c r="G75" s="38">
        <f>SUM(G76:G83)</f>
        <v>120</v>
      </c>
      <c r="H75" s="38">
        <f>SUM(H76:H83)</f>
        <v>600</v>
      </c>
      <c r="I75" s="35">
        <f>SUM(I76:I83)</f>
        <v>24</v>
      </c>
      <c r="J75" s="39"/>
      <c r="K75" s="38"/>
      <c r="L75" s="40"/>
      <c r="M75" s="39"/>
      <c r="N75" s="38"/>
      <c r="O75" s="40"/>
      <c r="P75" s="39"/>
      <c r="Q75" s="38"/>
      <c r="R75" s="35"/>
      <c r="S75" s="39">
        <f t="shared" ref="S75:X75" si="7">SUM(S76:S83)</f>
        <v>120</v>
      </c>
      <c r="T75" s="38">
        <f t="shared" si="7"/>
        <v>30</v>
      </c>
      <c r="U75" s="40">
        <f t="shared" si="7"/>
        <v>12</v>
      </c>
      <c r="V75" s="37">
        <f t="shared" si="7"/>
        <v>30</v>
      </c>
      <c r="W75" s="38">
        <f t="shared" si="7"/>
        <v>90</v>
      </c>
      <c r="X75" s="35">
        <f t="shared" si="7"/>
        <v>12</v>
      </c>
      <c r="Y75" s="39"/>
      <c r="Z75" s="38"/>
      <c r="AA75" s="40"/>
      <c r="AB75" s="217"/>
      <c r="AC75" s="217"/>
      <c r="AD75" s="217"/>
    </row>
    <row r="76" spans="1:31" s="28" customFormat="1">
      <c r="A76" s="124">
        <v>33</v>
      </c>
      <c r="B76" s="192" t="s">
        <v>103</v>
      </c>
      <c r="C76" s="87" t="s">
        <v>51</v>
      </c>
      <c r="D76" s="88" t="s">
        <v>47</v>
      </c>
      <c r="E76" s="88" t="s">
        <v>53</v>
      </c>
      <c r="F76" s="89">
        <v>30</v>
      </c>
      <c r="G76" s="89">
        <v>0</v>
      </c>
      <c r="H76" s="89">
        <v>75</v>
      </c>
      <c r="I76" s="90">
        <v>3</v>
      </c>
      <c r="J76" s="91" t="s">
        <v>85</v>
      </c>
      <c r="K76" s="92" t="s">
        <v>85</v>
      </c>
      <c r="L76" s="93" t="s">
        <v>85</v>
      </c>
      <c r="M76" s="92" t="s">
        <v>85</v>
      </c>
      <c r="N76" s="92" t="s">
        <v>85</v>
      </c>
      <c r="O76" s="93" t="s">
        <v>85</v>
      </c>
      <c r="P76" s="88" t="s">
        <v>85</v>
      </c>
      <c r="Q76" s="88" t="s">
        <v>85</v>
      </c>
      <c r="R76" s="94" t="s">
        <v>85</v>
      </c>
      <c r="S76" s="95">
        <v>30</v>
      </c>
      <c r="T76" s="88" t="s">
        <v>85</v>
      </c>
      <c r="U76" s="96">
        <v>3</v>
      </c>
      <c r="V76" s="88" t="s">
        <v>85</v>
      </c>
      <c r="W76" s="88" t="s">
        <v>85</v>
      </c>
      <c r="X76" s="94" t="s">
        <v>85</v>
      </c>
      <c r="Y76" s="125"/>
      <c r="Z76" s="4"/>
      <c r="AA76" s="121"/>
      <c r="AB76" s="217"/>
      <c r="AC76" s="217"/>
      <c r="AD76" s="217"/>
    </row>
    <row r="77" spans="1:31" s="28" customFormat="1">
      <c r="A77" s="124">
        <v>34</v>
      </c>
      <c r="B77" s="33" t="s">
        <v>104</v>
      </c>
      <c r="C77" s="97" t="s">
        <v>51</v>
      </c>
      <c r="D77" s="98" t="s">
        <v>47</v>
      </c>
      <c r="E77" s="98" t="s">
        <v>53</v>
      </c>
      <c r="F77" s="99">
        <v>30</v>
      </c>
      <c r="G77" s="99">
        <v>15</v>
      </c>
      <c r="H77" s="99">
        <v>75</v>
      </c>
      <c r="I77" s="100">
        <v>3</v>
      </c>
      <c r="J77" s="101" t="s">
        <v>85</v>
      </c>
      <c r="K77" s="102" t="s">
        <v>85</v>
      </c>
      <c r="L77" s="103" t="s">
        <v>85</v>
      </c>
      <c r="M77" s="102" t="s">
        <v>85</v>
      </c>
      <c r="N77" s="102" t="s">
        <v>85</v>
      </c>
      <c r="O77" s="103" t="s">
        <v>85</v>
      </c>
      <c r="P77" s="98" t="s">
        <v>85</v>
      </c>
      <c r="Q77" s="98" t="s">
        <v>85</v>
      </c>
      <c r="R77" s="104" t="s">
        <v>85</v>
      </c>
      <c r="S77" s="105">
        <v>30</v>
      </c>
      <c r="T77" s="98" t="s">
        <v>85</v>
      </c>
      <c r="U77" s="106">
        <v>3</v>
      </c>
      <c r="V77" s="98" t="s">
        <v>85</v>
      </c>
      <c r="W77" s="98" t="s">
        <v>85</v>
      </c>
      <c r="X77" s="104" t="s">
        <v>85</v>
      </c>
      <c r="Y77" s="125"/>
      <c r="Z77" s="4"/>
      <c r="AA77" s="121"/>
      <c r="AB77" s="29"/>
      <c r="AC77" s="29"/>
      <c r="AD77" s="29"/>
    </row>
    <row r="78" spans="1:31" s="28" customFormat="1">
      <c r="A78" s="124">
        <v>35</v>
      </c>
      <c r="B78" s="33" t="s">
        <v>105</v>
      </c>
      <c r="C78" s="97" t="s">
        <v>51</v>
      </c>
      <c r="D78" s="98" t="s">
        <v>47</v>
      </c>
      <c r="E78" s="98" t="s">
        <v>52</v>
      </c>
      <c r="F78" s="99">
        <v>30</v>
      </c>
      <c r="G78" s="99">
        <v>15</v>
      </c>
      <c r="H78" s="99">
        <v>75</v>
      </c>
      <c r="I78" s="100">
        <v>3</v>
      </c>
      <c r="J78" s="101" t="s">
        <v>85</v>
      </c>
      <c r="K78" s="102" t="s">
        <v>85</v>
      </c>
      <c r="L78" s="103" t="s">
        <v>85</v>
      </c>
      <c r="M78" s="102" t="s">
        <v>85</v>
      </c>
      <c r="N78" s="102" t="s">
        <v>85</v>
      </c>
      <c r="O78" s="103" t="s">
        <v>85</v>
      </c>
      <c r="P78" s="98" t="s">
        <v>85</v>
      </c>
      <c r="Q78" s="98" t="s">
        <v>85</v>
      </c>
      <c r="R78" s="104" t="s">
        <v>85</v>
      </c>
      <c r="S78" s="105" t="s">
        <v>85</v>
      </c>
      <c r="T78" s="98" t="s">
        <v>85</v>
      </c>
      <c r="U78" s="106" t="s">
        <v>85</v>
      </c>
      <c r="V78" s="98" t="s">
        <v>85</v>
      </c>
      <c r="W78" s="98">
        <v>30</v>
      </c>
      <c r="X78" s="104">
        <v>3</v>
      </c>
      <c r="Y78" s="125"/>
      <c r="Z78" s="4"/>
      <c r="AA78" s="121"/>
      <c r="AB78" s="29"/>
      <c r="AC78" s="29"/>
      <c r="AD78" s="29"/>
    </row>
    <row r="79" spans="1:31" s="28" customFormat="1">
      <c r="A79" s="124">
        <v>36</v>
      </c>
      <c r="B79" s="33" t="s">
        <v>106</v>
      </c>
      <c r="C79" s="97" t="s">
        <v>51</v>
      </c>
      <c r="D79" s="98" t="s">
        <v>47</v>
      </c>
      <c r="E79" s="98" t="s">
        <v>52</v>
      </c>
      <c r="F79" s="99">
        <v>30</v>
      </c>
      <c r="G79" s="99">
        <v>30</v>
      </c>
      <c r="H79" s="99">
        <v>75</v>
      </c>
      <c r="I79" s="100">
        <v>3</v>
      </c>
      <c r="J79" s="101" t="s">
        <v>85</v>
      </c>
      <c r="K79" s="102" t="s">
        <v>85</v>
      </c>
      <c r="L79" s="103" t="s">
        <v>85</v>
      </c>
      <c r="M79" s="102" t="s">
        <v>85</v>
      </c>
      <c r="N79" s="102" t="s">
        <v>85</v>
      </c>
      <c r="O79" s="103" t="s">
        <v>85</v>
      </c>
      <c r="P79" s="98" t="s">
        <v>85</v>
      </c>
      <c r="Q79" s="98" t="s">
        <v>85</v>
      </c>
      <c r="R79" s="104" t="s">
        <v>85</v>
      </c>
      <c r="S79" s="105" t="s">
        <v>85</v>
      </c>
      <c r="T79" s="221"/>
      <c r="U79" s="222" t="s">
        <v>85</v>
      </c>
      <c r="V79" s="98" t="s">
        <v>85</v>
      </c>
      <c r="W79" s="98">
        <v>30</v>
      </c>
      <c r="X79" s="106">
        <v>3</v>
      </c>
      <c r="Y79" s="125"/>
      <c r="Z79" s="4"/>
      <c r="AA79" s="121"/>
      <c r="AB79" s="29"/>
      <c r="AC79" s="29"/>
      <c r="AD79" s="29"/>
    </row>
    <row r="80" spans="1:31" s="28" customFormat="1">
      <c r="A80" s="124">
        <v>37</v>
      </c>
      <c r="B80" s="223" t="s">
        <v>107</v>
      </c>
      <c r="C80" s="97" t="s">
        <v>51</v>
      </c>
      <c r="D80" s="98" t="s">
        <v>47</v>
      </c>
      <c r="E80" s="98" t="s">
        <v>59</v>
      </c>
      <c r="F80" s="99">
        <v>45</v>
      </c>
      <c r="G80" s="99">
        <v>15</v>
      </c>
      <c r="H80" s="99">
        <v>75</v>
      </c>
      <c r="I80" s="100">
        <v>3</v>
      </c>
      <c r="J80" s="101" t="s">
        <v>85</v>
      </c>
      <c r="K80" s="102" t="s">
        <v>85</v>
      </c>
      <c r="L80" s="103" t="s">
        <v>85</v>
      </c>
      <c r="M80" s="102" t="s">
        <v>85</v>
      </c>
      <c r="N80" s="102" t="s">
        <v>85</v>
      </c>
      <c r="O80" s="103" t="s">
        <v>85</v>
      </c>
      <c r="P80" s="98" t="s">
        <v>85</v>
      </c>
      <c r="Q80" s="98" t="s">
        <v>85</v>
      </c>
      <c r="R80" s="104" t="s">
        <v>85</v>
      </c>
      <c r="S80" s="105">
        <v>30</v>
      </c>
      <c r="T80" s="88">
        <v>15</v>
      </c>
      <c r="U80" s="106">
        <v>3</v>
      </c>
      <c r="V80" s="98" t="s">
        <v>85</v>
      </c>
      <c r="W80" s="98" t="s">
        <v>85</v>
      </c>
      <c r="X80" s="104" t="s">
        <v>85</v>
      </c>
      <c r="Y80" s="125"/>
      <c r="Z80" s="4"/>
      <c r="AA80" s="121"/>
      <c r="AB80" s="29"/>
      <c r="AC80" s="29"/>
      <c r="AD80" s="29"/>
    </row>
    <row r="81" spans="1:31" s="28" customFormat="1">
      <c r="A81" s="124">
        <v>38</v>
      </c>
      <c r="B81" s="224" t="s">
        <v>108</v>
      </c>
      <c r="C81" s="97" t="s">
        <v>51</v>
      </c>
      <c r="D81" s="98" t="s">
        <v>47</v>
      </c>
      <c r="E81" s="98" t="s">
        <v>59</v>
      </c>
      <c r="F81" s="99">
        <v>45</v>
      </c>
      <c r="G81" s="99">
        <v>15</v>
      </c>
      <c r="H81" s="99">
        <v>75</v>
      </c>
      <c r="I81" s="100">
        <v>3</v>
      </c>
      <c r="J81" s="101" t="s">
        <v>85</v>
      </c>
      <c r="K81" s="102" t="s">
        <v>85</v>
      </c>
      <c r="L81" s="103" t="s">
        <v>85</v>
      </c>
      <c r="M81" s="102" t="s">
        <v>85</v>
      </c>
      <c r="N81" s="102" t="s">
        <v>85</v>
      </c>
      <c r="O81" s="103" t="s">
        <v>85</v>
      </c>
      <c r="P81" s="98" t="s">
        <v>85</v>
      </c>
      <c r="Q81" s="98" t="s">
        <v>85</v>
      </c>
      <c r="R81" s="104" t="s">
        <v>85</v>
      </c>
      <c r="S81" s="105">
        <v>30</v>
      </c>
      <c r="T81" s="98">
        <v>15</v>
      </c>
      <c r="U81" s="106">
        <v>3</v>
      </c>
      <c r="V81" s="98" t="s">
        <v>85</v>
      </c>
      <c r="W81" s="98" t="s">
        <v>85</v>
      </c>
      <c r="X81" s="104" t="s">
        <v>85</v>
      </c>
      <c r="Y81" s="125"/>
      <c r="Z81" s="4"/>
      <c r="AA81" s="121"/>
      <c r="AB81" s="29"/>
      <c r="AC81" s="29"/>
      <c r="AD81" s="29"/>
    </row>
    <row r="82" spans="1:31" s="28" customFormat="1">
      <c r="A82" s="124">
        <v>39</v>
      </c>
      <c r="B82" s="223" t="s">
        <v>109</v>
      </c>
      <c r="C82" s="97" t="s">
        <v>51</v>
      </c>
      <c r="D82" s="98" t="s">
        <v>47</v>
      </c>
      <c r="E82" s="98" t="s">
        <v>53</v>
      </c>
      <c r="F82" s="99">
        <v>30</v>
      </c>
      <c r="G82" s="99">
        <v>0</v>
      </c>
      <c r="H82" s="99">
        <v>75</v>
      </c>
      <c r="I82" s="100">
        <v>3</v>
      </c>
      <c r="J82" s="101" t="s">
        <v>85</v>
      </c>
      <c r="K82" s="102" t="s">
        <v>85</v>
      </c>
      <c r="L82" s="103" t="s">
        <v>85</v>
      </c>
      <c r="M82" s="102" t="s">
        <v>85</v>
      </c>
      <c r="N82" s="102" t="s">
        <v>85</v>
      </c>
      <c r="O82" s="103" t="s">
        <v>85</v>
      </c>
      <c r="P82" s="98" t="s">
        <v>85</v>
      </c>
      <c r="Q82" s="98" t="s">
        <v>85</v>
      </c>
      <c r="R82" s="104" t="s">
        <v>85</v>
      </c>
      <c r="S82" s="105" t="s">
        <v>85</v>
      </c>
      <c r="T82" s="98" t="s">
        <v>85</v>
      </c>
      <c r="U82" s="106" t="s">
        <v>85</v>
      </c>
      <c r="V82" s="98">
        <v>30</v>
      </c>
      <c r="W82" s="98" t="s">
        <v>85</v>
      </c>
      <c r="X82" s="104">
        <v>3</v>
      </c>
      <c r="Y82" s="125"/>
      <c r="Z82" s="4"/>
      <c r="AA82" s="121"/>
      <c r="AB82" s="29"/>
      <c r="AC82" s="29"/>
      <c r="AD82" s="29"/>
    </row>
    <row r="83" spans="1:31" s="28" customFormat="1">
      <c r="A83" s="124">
        <v>40</v>
      </c>
      <c r="B83" s="223" t="s">
        <v>110</v>
      </c>
      <c r="C83" s="97" t="s">
        <v>51</v>
      </c>
      <c r="D83" s="98" t="s">
        <v>47</v>
      </c>
      <c r="E83" s="98" t="s">
        <v>52</v>
      </c>
      <c r="F83" s="99">
        <v>30</v>
      </c>
      <c r="G83" s="99">
        <v>30</v>
      </c>
      <c r="H83" s="99">
        <v>75</v>
      </c>
      <c r="I83" s="100">
        <v>3</v>
      </c>
      <c r="J83" s="101" t="s">
        <v>85</v>
      </c>
      <c r="K83" s="102" t="s">
        <v>85</v>
      </c>
      <c r="L83" s="103" t="s">
        <v>85</v>
      </c>
      <c r="M83" s="102" t="s">
        <v>85</v>
      </c>
      <c r="N83" s="102" t="s">
        <v>85</v>
      </c>
      <c r="O83" s="103" t="s">
        <v>85</v>
      </c>
      <c r="P83" s="98" t="s">
        <v>85</v>
      </c>
      <c r="Q83" s="98" t="s">
        <v>85</v>
      </c>
      <c r="R83" s="104" t="s">
        <v>85</v>
      </c>
      <c r="S83" s="105" t="s">
        <v>85</v>
      </c>
      <c r="T83" s="98" t="s">
        <v>85</v>
      </c>
      <c r="U83" s="106" t="s">
        <v>85</v>
      </c>
      <c r="V83" s="98" t="s">
        <v>85</v>
      </c>
      <c r="W83" s="98">
        <v>30</v>
      </c>
      <c r="X83" s="104">
        <v>3</v>
      </c>
      <c r="Y83" s="125"/>
      <c r="Z83" s="4"/>
      <c r="AA83" s="109"/>
      <c r="AB83" s="29"/>
      <c r="AC83" s="29"/>
      <c r="AD83" s="29"/>
    </row>
    <row r="84" spans="1:31" s="28" customFormat="1">
      <c r="A84" s="180" t="s">
        <v>111</v>
      </c>
      <c r="B84" s="181"/>
      <c r="C84" s="181"/>
      <c r="D84" s="181"/>
      <c r="E84" s="182"/>
      <c r="F84" s="24">
        <f>SUM(F85:F90)</f>
        <v>90</v>
      </c>
      <c r="G84" s="24">
        <f>SUM(G85:G90)</f>
        <v>0</v>
      </c>
      <c r="H84" s="24">
        <f>SUM(H85:H90)</f>
        <v>150</v>
      </c>
      <c r="I84" s="24">
        <f>SUM(I85:I90)</f>
        <v>6</v>
      </c>
      <c r="J84" s="24">
        <f>SUM(J85:J94)</f>
        <v>0</v>
      </c>
      <c r="K84" s="24">
        <v>0</v>
      </c>
      <c r="L84" s="24">
        <f>SUM(L85:L94)</f>
        <v>0</v>
      </c>
      <c r="M84" s="24">
        <f t="shared" ref="M84:AA84" si="8">SUM(M85:M90)</f>
        <v>30</v>
      </c>
      <c r="N84" s="24">
        <f t="shared" si="8"/>
        <v>0</v>
      </c>
      <c r="O84" s="24">
        <f t="shared" si="8"/>
        <v>2</v>
      </c>
      <c r="P84" s="24">
        <f t="shared" si="8"/>
        <v>30</v>
      </c>
      <c r="Q84" s="24">
        <f t="shared" si="8"/>
        <v>0</v>
      </c>
      <c r="R84" s="24">
        <f t="shared" si="8"/>
        <v>2</v>
      </c>
      <c r="S84" s="24">
        <f t="shared" si="8"/>
        <v>30</v>
      </c>
      <c r="T84" s="24">
        <f t="shared" si="8"/>
        <v>0</v>
      </c>
      <c r="U84" s="24">
        <f t="shared" si="8"/>
        <v>2</v>
      </c>
      <c r="V84" s="24">
        <f t="shared" si="8"/>
        <v>0</v>
      </c>
      <c r="W84" s="24">
        <f t="shared" si="8"/>
        <v>0</v>
      </c>
      <c r="X84" s="24">
        <f t="shared" si="8"/>
        <v>0</v>
      </c>
      <c r="Y84" s="24">
        <f t="shared" si="8"/>
        <v>0</v>
      </c>
      <c r="Z84" s="41">
        <f t="shared" si="8"/>
        <v>0</v>
      </c>
      <c r="AA84" s="108">
        <f t="shared" si="8"/>
        <v>0</v>
      </c>
      <c r="AB84" s="29"/>
      <c r="AC84" s="29"/>
      <c r="AD84" s="29"/>
    </row>
    <row r="85" spans="1:31" s="28" customFormat="1">
      <c r="A85" s="4">
        <v>41</v>
      </c>
      <c r="B85" s="207" t="s">
        <v>137</v>
      </c>
      <c r="C85" s="45" t="s">
        <v>51</v>
      </c>
      <c r="D85" s="4" t="s">
        <v>47</v>
      </c>
      <c r="E85" s="4" t="s">
        <v>53</v>
      </c>
      <c r="F85" s="25">
        <v>15</v>
      </c>
      <c r="G85" s="25">
        <v>0</v>
      </c>
      <c r="H85" s="25">
        <v>25</v>
      </c>
      <c r="I85" s="26">
        <v>1</v>
      </c>
      <c r="J85" s="11"/>
      <c r="K85" s="12"/>
      <c r="L85" s="13"/>
      <c r="M85" s="11">
        <v>15</v>
      </c>
      <c r="N85" s="12"/>
      <c r="O85" s="13">
        <v>1</v>
      </c>
      <c r="P85" s="125"/>
      <c r="Q85" s="4"/>
      <c r="R85" s="124"/>
      <c r="S85" s="125"/>
      <c r="T85" s="4"/>
      <c r="U85" s="121"/>
      <c r="V85" s="123"/>
      <c r="W85" s="4"/>
      <c r="X85" s="124"/>
      <c r="Y85" s="125"/>
      <c r="Z85" s="4"/>
      <c r="AA85" s="120"/>
      <c r="AB85" s="29"/>
      <c r="AC85" s="29"/>
      <c r="AD85" s="29"/>
    </row>
    <row r="86" spans="1:31" s="28" customFormat="1">
      <c r="A86" s="4">
        <v>42</v>
      </c>
      <c r="B86" s="207" t="s">
        <v>137</v>
      </c>
      <c r="C86" s="45" t="s">
        <v>51</v>
      </c>
      <c r="D86" s="4" t="s">
        <v>47</v>
      </c>
      <c r="E86" s="4" t="s">
        <v>53</v>
      </c>
      <c r="F86" s="25">
        <v>15</v>
      </c>
      <c r="G86" s="25">
        <v>0</v>
      </c>
      <c r="H86" s="25">
        <v>25</v>
      </c>
      <c r="I86" s="26">
        <v>1</v>
      </c>
      <c r="J86" s="11"/>
      <c r="K86" s="12"/>
      <c r="L86" s="13"/>
      <c r="M86" s="11">
        <v>15</v>
      </c>
      <c r="N86" s="12"/>
      <c r="O86" s="13">
        <v>1</v>
      </c>
      <c r="P86" s="125"/>
      <c r="Q86" s="4"/>
      <c r="R86" s="124"/>
      <c r="S86" s="125"/>
      <c r="T86" s="4"/>
      <c r="U86" s="121"/>
      <c r="V86" s="123"/>
      <c r="W86" s="4"/>
      <c r="X86" s="124"/>
      <c r="Y86" s="125"/>
      <c r="Z86" s="4"/>
      <c r="AA86" s="121"/>
      <c r="AB86" s="29"/>
      <c r="AC86" s="29"/>
      <c r="AD86" s="29"/>
    </row>
    <row r="87" spans="1:31" s="28" customFormat="1">
      <c r="A87" s="4">
        <v>43</v>
      </c>
      <c r="B87" s="207" t="s">
        <v>138</v>
      </c>
      <c r="C87" s="45" t="s">
        <v>51</v>
      </c>
      <c r="D87" s="4" t="s">
        <v>47</v>
      </c>
      <c r="E87" s="4" t="s">
        <v>53</v>
      </c>
      <c r="F87" s="25">
        <v>15</v>
      </c>
      <c r="G87" s="25">
        <v>0</v>
      </c>
      <c r="H87" s="25">
        <v>25</v>
      </c>
      <c r="I87" s="26">
        <v>1</v>
      </c>
      <c r="J87" s="11"/>
      <c r="K87" s="12"/>
      <c r="L87" s="13"/>
      <c r="M87" s="11"/>
      <c r="N87" s="12"/>
      <c r="O87" s="13"/>
      <c r="P87" s="125">
        <v>15</v>
      </c>
      <c r="Q87" s="4"/>
      <c r="R87" s="124">
        <v>1</v>
      </c>
      <c r="S87" s="125"/>
      <c r="T87" s="4"/>
      <c r="U87" s="121"/>
      <c r="V87" s="123"/>
      <c r="W87" s="4"/>
      <c r="X87" s="124"/>
      <c r="Y87" s="125"/>
      <c r="Z87" s="4"/>
      <c r="AA87" s="121"/>
      <c r="AB87" s="29"/>
      <c r="AC87" s="29"/>
      <c r="AD87" s="29"/>
    </row>
    <row r="88" spans="1:31" s="28" customFormat="1">
      <c r="A88" s="4">
        <v>44</v>
      </c>
      <c r="B88" s="207" t="s">
        <v>138</v>
      </c>
      <c r="C88" s="45" t="s">
        <v>51</v>
      </c>
      <c r="D88" s="4" t="s">
        <v>47</v>
      </c>
      <c r="E88" s="4" t="s">
        <v>53</v>
      </c>
      <c r="F88" s="25">
        <v>15</v>
      </c>
      <c r="G88" s="25">
        <v>0</v>
      </c>
      <c r="H88" s="25">
        <v>25</v>
      </c>
      <c r="I88" s="26">
        <v>1</v>
      </c>
      <c r="J88" s="11"/>
      <c r="K88" s="12"/>
      <c r="L88" s="13"/>
      <c r="M88" s="11"/>
      <c r="N88" s="12"/>
      <c r="O88" s="13"/>
      <c r="P88" s="125">
        <v>15</v>
      </c>
      <c r="Q88" s="4"/>
      <c r="R88" s="124">
        <v>1</v>
      </c>
      <c r="S88" s="125"/>
      <c r="T88" s="4"/>
      <c r="U88" s="121"/>
      <c r="V88" s="123"/>
      <c r="W88" s="4"/>
      <c r="X88" s="124"/>
      <c r="Y88" s="125"/>
      <c r="Z88" s="4"/>
      <c r="AA88" s="121"/>
      <c r="AB88" s="29"/>
      <c r="AC88" s="29"/>
      <c r="AD88" s="29"/>
    </row>
    <row r="89" spans="1:31" s="28" customFormat="1">
      <c r="A89" s="4">
        <v>45</v>
      </c>
      <c r="B89" s="207" t="s">
        <v>139</v>
      </c>
      <c r="C89" s="45" t="s">
        <v>51</v>
      </c>
      <c r="D89" s="4" t="s">
        <v>47</v>
      </c>
      <c r="E89" s="4" t="s">
        <v>53</v>
      </c>
      <c r="F89" s="25">
        <v>15</v>
      </c>
      <c r="G89" s="25">
        <v>0</v>
      </c>
      <c r="H89" s="25">
        <v>25</v>
      </c>
      <c r="I89" s="26">
        <v>1</v>
      </c>
      <c r="J89" s="11"/>
      <c r="K89" s="12"/>
      <c r="L89" s="13"/>
      <c r="M89" s="11"/>
      <c r="N89" s="12"/>
      <c r="O89" s="13"/>
      <c r="P89" s="125"/>
      <c r="Q89" s="4"/>
      <c r="R89" s="124"/>
      <c r="S89" s="125">
        <v>15</v>
      </c>
      <c r="T89" s="4"/>
      <c r="U89" s="121">
        <v>1</v>
      </c>
      <c r="V89" s="123"/>
      <c r="W89" s="4"/>
      <c r="X89" s="124"/>
      <c r="Y89" s="125"/>
      <c r="Z89" s="4"/>
      <c r="AA89" s="121"/>
      <c r="AB89" s="29"/>
      <c r="AC89" s="29"/>
      <c r="AD89" s="29"/>
    </row>
    <row r="90" spans="1:31" s="28" customFormat="1">
      <c r="A90" s="4">
        <v>46</v>
      </c>
      <c r="B90" s="207" t="s">
        <v>139</v>
      </c>
      <c r="C90" s="45" t="s">
        <v>51</v>
      </c>
      <c r="D90" s="4" t="s">
        <v>47</v>
      </c>
      <c r="E90" s="4" t="s">
        <v>53</v>
      </c>
      <c r="F90" s="25">
        <v>15</v>
      </c>
      <c r="G90" s="25">
        <v>0</v>
      </c>
      <c r="H90" s="25">
        <v>25</v>
      </c>
      <c r="I90" s="26">
        <v>1</v>
      </c>
      <c r="J90" s="11"/>
      <c r="K90" s="12"/>
      <c r="L90" s="13"/>
      <c r="M90" s="11"/>
      <c r="N90" s="12"/>
      <c r="O90" s="13"/>
      <c r="P90" s="125"/>
      <c r="Q90" s="4"/>
      <c r="R90" s="124"/>
      <c r="S90" s="125">
        <v>15</v>
      </c>
      <c r="T90" s="4"/>
      <c r="U90" s="121">
        <v>1</v>
      </c>
      <c r="V90" s="123"/>
      <c r="W90" s="4"/>
      <c r="X90" s="124"/>
      <c r="Y90" s="125"/>
      <c r="Z90" s="4"/>
      <c r="AA90" s="121"/>
      <c r="AB90" s="29"/>
      <c r="AC90" s="29"/>
      <c r="AD90" s="29"/>
    </row>
    <row r="91" spans="1:31" s="226" customFormat="1">
      <c r="A91" s="41" t="s">
        <v>112</v>
      </c>
      <c r="B91" s="225" t="s">
        <v>113</v>
      </c>
      <c r="C91" s="43"/>
      <c r="D91" s="43"/>
      <c r="E91" s="44"/>
      <c r="F91" s="24">
        <f>F92</f>
        <v>375</v>
      </c>
      <c r="G91" s="24">
        <f>G92</f>
        <v>375</v>
      </c>
      <c r="H91" s="24">
        <f>H92</f>
        <v>500</v>
      </c>
      <c r="I91" s="41">
        <f>I92</f>
        <v>20</v>
      </c>
      <c r="J91" s="46">
        <f t="shared" ref="J91:AA91" si="9">SUM(J92:J92)</f>
        <v>0</v>
      </c>
      <c r="K91" s="24">
        <f t="shared" si="9"/>
        <v>0</v>
      </c>
      <c r="L91" s="47">
        <f t="shared" si="9"/>
        <v>0</v>
      </c>
      <c r="M91" s="46">
        <f t="shared" si="9"/>
        <v>0</v>
      </c>
      <c r="N91" s="24">
        <f t="shared" si="9"/>
        <v>0</v>
      </c>
      <c r="O91" s="47">
        <f t="shared" si="9"/>
        <v>0</v>
      </c>
      <c r="P91" s="46">
        <f t="shared" si="9"/>
        <v>0</v>
      </c>
      <c r="Q91" s="24">
        <f t="shared" si="9"/>
        <v>0</v>
      </c>
      <c r="R91" s="41">
        <f t="shared" si="9"/>
        <v>0</v>
      </c>
      <c r="S91" s="46">
        <f t="shared" si="9"/>
        <v>0</v>
      </c>
      <c r="T91" s="24">
        <f t="shared" si="9"/>
        <v>0</v>
      </c>
      <c r="U91" s="47">
        <f t="shared" si="9"/>
        <v>0</v>
      </c>
      <c r="V91" s="42">
        <f t="shared" si="9"/>
        <v>0</v>
      </c>
      <c r="W91" s="24">
        <f t="shared" si="9"/>
        <v>0</v>
      </c>
      <c r="X91" s="41">
        <f t="shared" si="9"/>
        <v>0</v>
      </c>
      <c r="Y91" s="46">
        <f t="shared" si="9"/>
        <v>0</v>
      </c>
      <c r="Z91" s="24">
        <f t="shared" si="9"/>
        <v>375</v>
      </c>
      <c r="AA91" s="47">
        <f t="shared" si="9"/>
        <v>20</v>
      </c>
      <c r="AB91" s="29"/>
      <c r="AC91" s="29"/>
      <c r="AD91" s="29"/>
      <c r="AE91" s="28"/>
    </row>
    <row r="92" spans="1:31" s="28" customFormat="1">
      <c r="A92" s="4">
        <v>47</v>
      </c>
      <c r="B92" s="227" t="s">
        <v>114</v>
      </c>
      <c r="C92" s="45" t="s">
        <v>51</v>
      </c>
      <c r="D92" s="4" t="s">
        <v>48</v>
      </c>
      <c r="E92" s="4" t="s">
        <v>49</v>
      </c>
      <c r="F92" s="25">
        <v>375</v>
      </c>
      <c r="G92" s="25">
        <v>375</v>
      </c>
      <c r="H92" s="25">
        <v>500</v>
      </c>
      <c r="I92" s="26">
        <v>20</v>
      </c>
      <c r="J92" s="11"/>
      <c r="K92" s="12"/>
      <c r="L92" s="13"/>
      <c r="M92" s="11"/>
      <c r="N92" s="12"/>
      <c r="O92" s="13"/>
      <c r="P92" s="125"/>
      <c r="Q92" s="4"/>
      <c r="R92" s="124"/>
      <c r="S92" s="125"/>
      <c r="T92" s="4"/>
      <c r="U92" s="121"/>
      <c r="V92" s="123"/>
      <c r="W92" s="4"/>
      <c r="X92" s="124"/>
      <c r="Y92" s="125"/>
      <c r="Z92" s="4">
        <v>375</v>
      </c>
      <c r="AA92" s="121">
        <v>20</v>
      </c>
      <c r="AB92" s="29"/>
      <c r="AC92" s="29"/>
      <c r="AD92" s="29"/>
    </row>
    <row r="93" spans="1:31" s="226" customFormat="1">
      <c r="A93" s="41" t="s">
        <v>112</v>
      </c>
      <c r="B93" s="225" t="s">
        <v>115</v>
      </c>
      <c r="C93" s="43"/>
      <c r="D93" s="43"/>
      <c r="E93" s="44"/>
      <c r="F93" s="24">
        <f>F94</f>
        <v>4</v>
      </c>
      <c r="G93" s="24">
        <f>G94</f>
        <v>4</v>
      </c>
      <c r="H93" s="24">
        <f>H94</f>
        <v>0</v>
      </c>
      <c r="I93" s="41">
        <f>I94</f>
        <v>0</v>
      </c>
      <c r="J93" s="46">
        <f t="shared" ref="J93:AA93" si="10">SUM(J94:J94)</f>
        <v>0</v>
      </c>
      <c r="K93" s="24">
        <f t="shared" si="10"/>
        <v>4</v>
      </c>
      <c r="L93" s="47">
        <f t="shared" si="10"/>
        <v>0</v>
      </c>
      <c r="M93" s="46">
        <f t="shared" si="10"/>
        <v>0</v>
      </c>
      <c r="N93" s="24">
        <f t="shared" si="10"/>
        <v>0</v>
      </c>
      <c r="O93" s="47">
        <f t="shared" si="10"/>
        <v>0</v>
      </c>
      <c r="P93" s="46">
        <f t="shared" si="10"/>
        <v>0</v>
      </c>
      <c r="Q93" s="24">
        <f t="shared" si="10"/>
        <v>0</v>
      </c>
      <c r="R93" s="41">
        <f t="shared" si="10"/>
        <v>0</v>
      </c>
      <c r="S93" s="46">
        <f t="shared" si="10"/>
        <v>0</v>
      </c>
      <c r="T93" s="24">
        <f t="shared" si="10"/>
        <v>0</v>
      </c>
      <c r="U93" s="47">
        <f t="shared" si="10"/>
        <v>0</v>
      </c>
      <c r="V93" s="42">
        <f t="shared" si="10"/>
        <v>0</v>
      </c>
      <c r="W93" s="24">
        <f t="shared" si="10"/>
        <v>0</v>
      </c>
      <c r="X93" s="41">
        <f t="shared" si="10"/>
        <v>0</v>
      </c>
      <c r="Y93" s="46">
        <f t="shared" si="10"/>
        <v>0</v>
      </c>
      <c r="Z93" s="24">
        <f t="shared" si="10"/>
        <v>0</v>
      </c>
      <c r="AA93" s="47">
        <f t="shared" si="10"/>
        <v>0</v>
      </c>
      <c r="AB93" s="29"/>
      <c r="AC93" s="29"/>
      <c r="AD93" s="29"/>
      <c r="AE93" s="28"/>
    </row>
    <row r="94" spans="1:31" s="28" customFormat="1" ht="14.4" thickBot="1">
      <c r="A94" s="4">
        <v>48</v>
      </c>
      <c r="B94" s="227" t="s">
        <v>116</v>
      </c>
      <c r="C94" s="4" t="s">
        <v>47</v>
      </c>
      <c r="D94" s="4" t="s">
        <v>48</v>
      </c>
      <c r="E94" s="4" t="s">
        <v>49</v>
      </c>
      <c r="F94" s="25">
        <v>4</v>
      </c>
      <c r="G94" s="25">
        <v>4</v>
      </c>
      <c r="H94" s="25">
        <f>I94</f>
        <v>0</v>
      </c>
      <c r="I94" s="26">
        <v>0</v>
      </c>
      <c r="J94" s="11"/>
      <c r="K94" s="12">
        <v>4</v>
      </c>
      <c r="L94" s="13">
        <v>0</v>
      </c>
      <c r="M94" s="11"/>
      <c r="N94" s="12"/>
      <c r="O94" s="13"/>
      <c r="P94" s="125"/>
      <c r="Q94" s="4"/>
      <c r="R94" s="124"/>
      <c r="S94" s="125"/>
      <c r="T94" s="4"/>
      <c r="U94" s="121"/>
      <c r="V94" s="123"/>
      <c r="W94" s="4"/>
      <c r="X94" s="124"/>
      <c r="Y94" s="125"/>
      <c r="Z94" s="4"/>
      <c r="AA94" s="121"/>
      <c r="AB94" s="29"/>
      <c r="AC94" s="29"/>
      <c r="AD94" s="29"/>
    </row>
    <row r="95" spans="1:31" s="28" customFormat="1" ht="14.4" thickBot="1">
      <c r="A95" s="228" t="s">
        <v>117</v>
      </c>
      <c r="B95" s="229"/>
      <c r="C95" s="229"/>
      <c r="D95" s="229"/>
      <c r="E95" s="230"/>
      <c r="F95" s="122">
        <f>SUM(F22+F28+F30+F56+F84+F91+F93)</f>
        <v>2009</v>
      </c>
      <c r="G95" s="122">
        <f>SUM(G22+G28+G30+G56+G84+G91+G93)</f>
        <v>1394</v>
      </c>
      <c r="H95" s="122">
        <f>SUM(H22+H28+H30+H56+H84+H91+H93)</f>
        <v>4575</v>
      </c>
      <c r="I95" s="231">
        <f>SUM(I22+I28+I30+I56+I84+I91+I93)</f>
        <v>180</v>
      </c>
      <c r="J95" s="232">
        <f>J22+J28+J30+J56+J84+J91+J93</f>
        <v>135</v>
      </c>
      <c r="K95" s="232">
        <f>K22+K28+K30+K56+K84+K93</f>
        <v>199</v>
      </c>
      <c r="L95" s="232">
        <f t="shared" ref="L95:Y95" si="11">L22+L28+L30+L56+L84</f>
        <v>31</v>
      </c>
      <c r="M95" s="232">
        <f t="shared" si="11"/>
        <v>120</v>
      </c>
      <c r="N95" s="232">
        <f t="shared" si="11"/>
        <v>180</v>
      </c>
      <c r="O95" s="232">
        <f t="shared" si="11"/>
        <v>29</v>
      </c>
      <c r="P95" s="232">
        <f t="shared" si="11"/>
        <v>120</v>
      </c>
      <c r="Q95" s="232">
        <f t="shared" si="11"/>
        <v>150</v>
      </c>
      <c r="R95" s="232">
        <f t="shared" si="11"/>
        <v>29</v>
      </c>
      <c r="S95" s="232">
        <f t="shared" si="11"/>
        <v>150</v>
      </c>
      <c r="T95" s="232">
        <f t="shared" si="11"/>
        <v>210</v>
      </c>
      <c r="U95" s="232">
        <f t="shared" si="11"/>
        <v>31</v>
      </c>
      <c r="V95" s="232">
        <f t="shared" si="11"/>
        <v>90</v>
      </c>
      <c r="W95" s="232">
        <f t="shared" si="11"/>
        <v>220</v>
      </c>
      <c r="X95" s="232">
        <f t="shared" si="11"/>
        <v>30</v>
      </c>
      <c r="Y95" s="232">
        <f t="shared" si="11"/>
        <v>0</v>
      </c>
      <c r="Z95" s="232">
        <f>Z22+Z28+Z30+Z56+Z84+Z91</f>
        <v>435</v>
      </c>
      <c r="AA95" s="232">
        <f>AA22+AA28+AA30+AA56+AA84+AA91</f>
        <v>30</v>
      </c>
      <c r="AB95" s="233">
        <f>J95+M95+P95+S95+V95+Y95</f>
        <v>615</v>
      </c>
      <c r="AC95" s="233">
        <f>K95+N95+Q95+T95+W95+Z95</f>
        <v>1394</v>
      </c>
      <c r="AD95" s="233">
        <f>L95+O95+R95+U95+X95+AA95</f>
        <v>180</v>
      </c>
    </row>
    <row r="96" spans="1:31" s="28" customFormat="1" ht="14.4" thickBot="1">
      <c r="A96" s="234"/>
      <c r="B96" s="234"/>
      <c r="C96" s="29"/>
      <c r="D96" s="29"/>
      <c r="E96" s="29"/>
      <c r="F96" s="171" t="s">
        <v>118</v>
      </c>
      <c r="G96" s="171"/>
      <c r="H96" s="171"/>
      <c r="I96" s="171"/>
      <c r="J96" s="235">
        <f>J95+K95</f>
        <v>334</v>
      </c>
      <c r="K96" s="236"/>
      <c r="L96" s="237"/>
      <c r="M96" s="235">
        <f>M95+N95</f>
        <v>300</v>
      </c>
      <c r="N96" s="236"/>
      <c r="O96" s="237"/>
      <c r="P96" s="235">
        <f>P95+Q95</f>
        <v>270</v>
      </c>
      <c r="Q96" s="236"/>
      <c r="R96" s="237"/>
      <c r="S96" s="235">
        <f>S95+T95</f>
        <v>360</v>
      </c>
      <c r="T96" s="236"/>
      <c r="U96" s="237"/>
      <c r="V96" s="235">
        <f>V95+W95</f>
        <v>310</v>
      </c>
      <c r="W96" s="236"/>
      <c r="X96" s="237"/>
      <c r="Y96" s="235">
        <f>Y95+Z95</f>
        <v>435</v>
      </c>
      <c r="Z96" s="236"/>
      <c r="AA96" s="237"/>
      <c r="AB96" s="238">
        <f>J96+M96+P96+S96+V96+Y96</f>
        <v>2009</v>
      </c>
      <c r="AC96" s="239"/>
      <c r="AD96" s="240"/>
    </row>
    <row r="97" spans="1:33" s="28" customFormat="1">
      <c r="E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1:33" s="28" customFormat="1">
      <c r="A98" s="29"/>
      <c r="B98" s="30"/>
      <c r="E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1:33" s="28" customFormat="1">
      <c r="A99" s="29"/>
      <c r="B99" s="30"/>
      <c r="E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1:33" s="28" customFormat="1">
      <c r="A100" s="29"/>
      <c r="B100" s="30"/>
      <c r="E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1:33" s="28" customFormat="1">
      <c r="A101" s="29"/>
      <c r="B101" s="30"/>
      <c r="E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1:33" s="28" customFormat="1">
      <c r="A102" s="29"/>
      <c r="B102" s="30"/>
      <c r="E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1:33" s="28" customFormat="1">
      <c r="A103" s="29"/>
      <c r="B103" s="30"/>
      <c r="C103" s="30"/>
      <c r="D103" s="30"/>
      <c r="E103" s="29"/>
      <c r="F103" s="30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1:33" s="28" customFormat="1">
      <c r="A104" s="29"/>
      <c r="B104" s="30"/>
      <c r="E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1:33" s="28" customFormat="1">
      <c r="A105" s="29"/>
      <c r="E105" s="29"/>
      <c r="F105" s="30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1:33" s="28" customFormat="1">
      <c r="A106" s="29"/>
      <c r="B106" s="30"/>
      <c r="E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1:33" s="28" customFormat="1">
      <c r="A107" s="29"/>
      <c r="B107" s="31"/>
      <c r="E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1:33" s="28" customFormat="1">
      <c r="A108" s="29"/>
      <c r="B108" s="30"/>
      <c r="E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10"/>
      <c r="AC108" s="210"/>
      <c r="AD108" s="210"/>
      <c r="AE108" s="210"/>
      <c r="AF108" s="210"/>
      <c r="AG108" s="210"/>
    </row>
    <row r="109" spans="1:33" s="28" customFormat="1">
      <c r="A109" s="29"/>
      <c r="B109" s="30"/>
      <c r="E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10"/>
      <c r="AC109" s="210"/>
      <c r="AD109" s="210"/>
      <c r="AE109" s="210"/>
      <c r="AF109" s="210"/>
      <c r="AG109" s="210"/>
    </row>
    <row r="110" spans="1:33" s="28" customFormat="1">
      <c r="A110" s="29"/>
      <c r="B110" s="31"/>
      <c r="E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10"/>
      <c r="AC110" s="210"/>
      <c r="AD110" s="210"/>
      <c r="AE110" s="210"/>
      <c r="AF110" s="210"/>
      <c r="AG110" s="210"/>
    </row>
    <row r="111" spans="1:33" s="28" customFormat="1">
      <c r="A111" s="29"/>
      <c r="B111" s="30"/>
      <c r="C111" s="30"/>
      <c r="D111" s="30"/>
      <c r="E111" s="29"/>
      <c r="F111" s="30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10"/>
      <c r="AC111" s="210"/>
      <c r="AD111" s="210"/>
      <c r="AE111" s="210"/>
      <c r="AF111" s="210"/>
      <c r="AG111" s="210"/>
    </row>
    <row r="112" spans="1:33" s="28" customFormat="1">
      <c r="A112" s="29"/>
      <c r="E112" s="29"/>
      <c r="F112" s="30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10"/>
      <c r="AC112" s="210"/>
      <c r="AD112" s="210"/>
      <c r="AE112" s="210"/>
      <c r="AF112" s="210"/>
      <c r="AG112" s="210"/>
    </row>
    <row r="113" spans="1:33" s="28" customFormat="1">
      <c r="A113" s="29"/>
      <c r="B113" s="30"/>
      <c r="C113" s="30"/>
      <c r="D113" s="30"/>
      <c r="E113" s="29"/>
      <c r="F113" s="30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10"/>
      <c r="AC113" s="210"/>
      <c r="AD113" s="210"/>
      <c r="AE113" s="210"/>
      <c r="AF113" s="210"/>
      <c r="AG113" s="210"/>
    </row>
    <row r="114" spans="1:33" s="28" customFormat="1">
      <c r="A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10"/>
      <c r="AC114" s="210"/>
      <c r="AD114" s="210"/>
      <c r="AE114" s="210"/>
      <c r="AF114" s="210"/>
      <c r="AG114" s="210"/>
    </row>
    <row r="115" spans="1:33" s="28" customFormat="1">
      <c r="A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10"/>
      <c r="AC115" s="210"/>
      <c r="AD115" s="210"/>
      <c r="AE115" s="210"/>
      <c r="AF115" s="210"/>
      <c r="AG115" s="210"/>
    </row>
    <row r="116" spans="1:33" s="28" customFormat="1">
      <c r="A116" s="29"/>
      <c r="B116" s="32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10"/>
      <c r="AC116" s="210"/>
      <c r="AD116" s="210"/>
      <c r="AE116" s="210"/>
      <c r="AF116" s="210"/>
      <c r="AG116" s="210"/>
    </row>
    <row r="117" spans="1:33" s="28" customFormat="1">
      <c r="A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1:33" s="28" customFormat="1">
      <c r="A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1:33" s="28" customFormat="1">
      <c r="A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1:33" s="28" customFormat="1">
      <c r="A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1:33" s="28" customFormat="1">
      <c r="A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1:33" s="28" customFormat="1">
      <c r="A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1:33" s="28" customFormat="1">
      <c r="A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1:33" s="28" customFormat="1">
      <c r="A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1:33" s="28" customFormat="1">
      <c r="A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1:33" s="28" customFormat="1">
      <c r="A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1:33" s="28" customFormat="1">
      <c r="A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1:33" s="28" customFormat="1">
      <c r="A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1:27" s="28" customFormat="1">
      <c r="A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1:27" s="28" customFormat="1">
      <c r="A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  <row r="131" spans="1:27" s="28" customFormat="1">
      <c r="A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</row>
    <row r="132" spans="1:27" s="28" customFormat="1">
      <c r="A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spans="1:27" s="28" customFormat="1">
      <c r="A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</row>
    <row r="134" spans="1:27" s="28" customFormat="1">
      <c r="A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</row>
    <row r="135" spans="1:27" s="28" customFormat="1">
      <c r="A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</row>
    <row r="136" spans="1:27" s="28" customFormat="1">
      <c r="A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</row>
    <row r="137" spans="1:27" s="28" customFormat="1">
      <c r="A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</row>
    <row r="138" spans="1:27" s="28" customFormat="1">
      <c r="A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</row>
    <row r="139" spans="1:27" s="28" customFormat="1">
      <c r="A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</row>
    <row r="140" spans="1:27" s="28" customFormat="1">
      <c r="A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</row>
    <row r="141" spans="1:27" s="28" customFormat="1">
      <c r="A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1:27" s="28" customFormat="1">
      <c r="A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</row>
    <row r="143" spans="1:27" s="28" customFormat="1">
      <c r="A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1:27" s="28" customFormat="1">
      <c r="A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</row>
    <row r="145" spans="1:27" s="28" customFormat="1">
      <c r="A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</row>
    <row r="146" spans="1:27" s="28" customFormat="1">
      <c r="A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</row>
    <row r="147" spans="1:27">
      <c r="J147" s="241"/>
      <c r="K147" s="241"/>
      <c r="L147" s="241"/>
      <c r="M147" s="241"/>
      <c r="N147" s="241"/>
      <c r="O147" s="241"/>
      <c r="P147" s="241"/>
      <c r="Q147" s="241"/>
      <c r="R147" s="241"/>
      <c r="S147" s="241"/>
      <c r="T147" s="241"/>
      <c r="U147" s="241"/>
      <c r="V147" s="241"/>
      <c r="W147" s="241"/>
      <c r="X147" s="241"/>
      <c r="Y147" s="241"/>
      <c r="Z147" s="241"/>
      <c r="AA147" s="241"/>
    </row>
    <row r="148" spans="1:27">
      <c r="J148" s="241"/>
      <c r="K148" s="241"/>
      <c r="L148" s="241"/>
      <c r="M148" s="241"/>
      <c r="N148" s="241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  <c r="AA148" s="241"/>
    </row>
    <row r="149" spans="1:27">
      <c r="J149" s="241"/>
      <c r="K149" s="241"/>
      <c r="L149" s="241"/>
      <c r="M149" s="241"/>
      <c r="N149" s="241"/>
      <c r="O149" s="241"/>
      <c r="P149" s="241"/>
      <c r="Q149" s="241"/>
      <c r="R149" s="241"/>
      <c r="S149" s="241"/>
      <c r="T149" s="241"/>
      <c r="U149" s="241"/>
      <c r="V149" s="241"/>
      <c r="W149" s="241"/>
      <c r="X149" s="241"/>
      <c r="Y149" s="241"/>
      <c r="Z149" s="241"/>
      <c r="AA149" s="241"/>
    </row>
    <row r="150" spans="1:27"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</row>
    <row r="151" spans="1:27">
      <c r="J151" s="241"/>
      <c r="K151" s="241"/>
      <c r="L151" s="241"/>
      <c r="M151" s="241"/>
      <c r="N151" s="241"/>
      <c r="O151" s="241"/>
      <c r="P151" s="241"/>
      <c r="Q151" s="241"/>
      <c r="R151" s="241"/>
      <c r="S151" s="241"/>
      <c r="T151" s="241"/>
      <c r="U151" s="241"/>
      <c r="V151" s="241"/>
      <c r="W151" s="241"/>
      <c r="X151" s="241"/>
      <c r="Y151" s="241"/>
      <c r="Z151" s="241"/>
      <c r="AA151" s="241"/>
    </row>
    <row r="152" spans="1:27">
      <c r="J152" s="241"/>
      <c r="K152" s="241"/>
      <c r="L152" s="241"/>
      <c r="M152" s="241"/>
      <c r="N152" s="241"/>
      <c r="O152" s="241"/>
      <c r="P152" s="241"/>
      <c r="Q152" s="241"/>
      <c r="R152" s="241"/>
      <c r="S152" s="241"/>
      <c r="T152" s="241"/>
      <c r="U152" s="241"/>
      <c r="V152" s="241"/>
      <c r="W152" s="241"/>
      <c r="X152" s="241"/>
      <c r="Y152" s="241"/>
      <c r="Z152" s="241"/>
      <c r="AA152" s="241"/>
    </row>
    <row r="153" spans="1:27">
      <c r="J153" s="241"/>
      <c r="K153" s="241"/>
      <c r="L153" s="241"/>
      <c r="M153" s="241"/>
      <c r="N153" s="241"/>
      <c r="O153" s="241"/>
      <c r="P153" s="241"/>
      <c r="Q153" s="241"/>
      <c r="R153" s="241"/>
      <c r="S153" s="241"/>
      <c r="T153" s="241"/>
      <c r="U153" s="241"/>
      <c r="V153" s="241"/>
      <c r="W153" s="241"/>
      <c r="X153" s="241"/>
      <c r="Y153" s="241"/>
      <c r="Z153" s="241"/>
      <c r="AA153" s="241"/>
    </row>
    <row r="154" spans="1:27"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241"/>
      <c r="U154" s="241"/>
      <c r="V154" s="241"/>
      <c r="W154" s="241"/>
      <c r="X154" s="241"/>
      <c r="Y154" s="241"/>
      <c r="Z154" s="241"/>
      <c r="AA154" s="241"/>
    </row>
    <row r="155" spans="1:27"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  <c r="AA155" s="241"/>
    </row>
    <row r="156" spans="1:27">
      <c r="J156" s="241"/>
      <c r="K156" s="241"/>
      <c r="L156" s="241"/>
      <c r="M156" s="241"/>
      <c r="N156" s="241"/>
      <c r="O156" s="241"/>
      <c r="P156" s="241"/>
      <c r="Q156" s="241"/>
      <c r="R156" s="241"/>
      <c r="S156" s="241"/>
      <c r="T156" s="241"/>
      <c r="U156" s="241"/>
      <c r="V156" s="241"/>
      <c r="W156" s="241"/>
      <c r="X156" s="241"/>
      <c r="Y156" s="241"/>
      <c r="Z156" s="241"/>
      <c r="AA156" s="241"/>
    </row>
    <row r="157" spans="1:27">
      <c r="J157" s="241"/>
      <c r="K157" s="241"/>
      <c r="L157" s="241"/>
      <c r="M157" s="241"/>
      <c r="N157" s="241"/>
      <c r="O157" s="241"/>
      <c r="P157" s="241"/>
      <c r="Q157" s="241"/>
      <c r="R157" s="241"/>
      <c r="S157" s="241"/>
      <c r="T157" s="241"/>
      <c r="U157" s="241"/>
      <c r="V157" s="241"/>
      <c r="W157" s="241"/>
      <c r="X157" s="241"/>
      <c r="Y157" s="241"/>
      <c r="Z157" s="241"/>
      <c r="AA157" s="241"/>
    </row>
    <row r="158" spans="1:27"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241"/>
      <c r="U158" s="241"/>
      <c r="V158" s="241"/>
      <c r="W158" s="241"/>
      <c r="X158" s="241"/>
      <c r="Y158" s="241"/>
      <c r="Z158" s="241"/>
      <c r="AA158" s="241"/>
    </row>
    <row r="159" spans="1:27">
      <c r="J159" s="241"/>
      <c r="K159" s="241"/>
      <c r="L159" s="241"/>
      <c r="M159" s="241"/>
      <c r="N159" s="241"/>
      <c r="O159" s="241"/>
      <c r="P159" s="241"/>
      <c r="Q159" s="241"/>
      <c r="R159" s="241"/>
      <c r="S159" s="241"/>
      <c r="T159" s="241"/>
      <c r="U159" s="241"/>
      <c r="V159" s="241"/>
      <c r="W159" s="241"/>
      <c r="X159" s="241"/>
      <c r="Y159" s="241"/>
      <c r="Z159" s="241"/>
      <c r="AA159" s="241"/>
    </row>
    <row r="160" spans="1:27"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241"/>
      <c r="U160" s="241"/>
      <c r="V160" s="241"/>
      <c r="W160" s="241"/>
      <c r="X160" s="241"/>
      <c r="Y160" s="241"/>
      <c r="Z160" s="241"/>
      <c r="AA160" s="241"/>
    </row>
    <row r="161" spans="10:27">
      <c r="J161" s="241"/>
      <c r="K161" s="241"/>
      <c r="L161" s="241"/>
      <c r="M161" s="241"/>
      <c r="N161" s="241"/>
      <c r="O161" s="241"/>
      <c r="P161" s="241"/>
      <c r="Q161" s="241"/>
      <c r="R161" s="241"/>
      <c r="S161" s="241"/>
      <c r="T161" s="241"/>
      <c r="U161" s="241"/>
      <c r="V161" s="241"/>
      <c r="W161" s="241"/>
      <c r="X161" s="241"/>
      <c r="Y161" s="241"/>
      <c r="Z161" s="241"/>
      <c r="AA161" s="241"/>
    </row>
    <row r="162" spans="10:27"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241"/>
      <c r="U162" s="241"/>
      <c r="V162" s="241"/>
      <c r="W162" s="241"/>
      <c r="X162" s="241"/>
      <c r="Y162" s="241"/>
      <c r="Z162" s="241"/>
      <c r="AA162" s="241"/>
    </row>
    <row r="163" spans="10:27"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241"/>
      <c r="U163" s="241"/>
      <c r="V163" s="241"/>
      <c r="W163" s="241"/>
      <c r="X163" s="241"/>
      <c r="Y163" s="241"/>
      <c r="Z163" s="241"/>
      <c r="AA163" s="241"/>
    </row>
    <row r="164" spans="10:27">
      <c r="J164" s="241"/>
      <c r="K164" s="241"/>
      <c r="L164" s="241"/>
      <c r="M164" s="241"/>
      <c r="N164" s="241"/>
      <c r="O164" s="241"/>
      <c r="P164" s="241"/>
      <c r="Q164" s="241"/>
      <c r="R164" s="241"/>
      <c r="S164" s="241"/>
      <c r="T164" s="241"/>
      <c r="U164" s="241"/>
      <c r="V164" s="241"/>
      <c r="W164" s="241"/>
      <c r="X164" s="241"/>
      <c r="Y164" s="241"/>
      <c r="Z164" s="241"/>
      <c r="AA164" s="241"/>
    </row>
    <row r="165" spans="10:27"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241"/>
      <c r="U165" s="241"/>
      <c r="V165" s="241"/>
      <c r="W165" s="241"/>
      <c r="X165" s="241"/>
      <c r="Y165" s="241"/>
      <c r="Z165" s="241"/>
      <c r="AA165" s="241"/>
    </row>
    <row r="166" spans="10:27">
      <c r="J166" s="241"/>
      <c r="K166" s="241"/>
      <c r="L166" s="241"/>
      <c r="M166" s="241"/>
      <c r="N166" s="241"/>
      <c r="O166" s="241"/>
      <c r="P166" s="241"/>
      <c r="Q166" s="241"/>
      <c r="R166" s="241"/>
      <c r="S166" s="241"/>
      <c r="T166" s="241"/>
      <c r="U166" s="241"/>
      <c r="V166" s="241"/>
      <c r="W166" s="241"/>
      <c r="X166" s="241"/>
      <c r="Y166" s="241"/>
      <c r="Z166" s="241"/>
      <c r="AA166" s="241"/>
    </row>
    <row r="167" spans="10:27"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  <c r="AA167" s="241"/>
    </row>
    <row r="168" spans="10:27">
      <c r="J168" s="241"/>
      <c r="K168" s="241"/>
      <c r="L168" s="241"/>
      <c r="M168" s="241"/>
      <c r="N168" s="241"/>
      <c r="O168" s="241"/>
      <c r="P168" s="241"/>
      <c r="Q168" s="241"/>
      <c r="R168" s="241"/>
      <c r="S168" s="241"/>
      <c r="T168" s="241"/>
      <c r="U168" s="241"/>
      <c r="V168" s="241"/>
      <c r="W168" s="241"/>
      <c r="X168" s="241"/>
      <c r="Y168" s="241"/>
      <c r="Z168" s="241"/>
      <c r="AA168" s="241"/>
    </row>
    <row r="169" spans="10:27">
      <c r="J169" s="241"/>
      <c r="K169" s="241"/>
      <c r="L169" s="241"/>
      <c r="M169" s="241"/>
      <c r="N169" s="241"/>
      <c r="O169" s="241"/>
      <c r="P169" s="241"/>
      <c r="Q169" s="241"/>
      <c r="R169" s="241"/>
      <c r="S169" s="241"/>
      <c r="T169" s="241"/>
      <c r="U169" s="241"/>
      <c r="V169" s="241"/>
      <c r="W169" s="241"/>
      <c r="X169" s="241"/>
      <c r="Y169" s="241"/>
      <c r="Z169" s="241"/>
      <c r="AA169" s="241"/>
    </row>
    <row r="170" spans="10:27">
      <c r="J170" s="241"/>
      <c r="K170" s="241"/>
      <c r="L170" s="241"/>
      <c r="M170" s="241"/>
      <c r="N170" s="241"/>
      <c r="O170" s="241"/>
      <c r="P170" s="241"/>
      <c r="Q170" s="241"/>
      <c r="R170" s="241"/>
      <c r="S170" s="241"/>
      <c r="T170" s="241"/>
      <c r="U170" s="241"/>
      <c r="V170" s="241"/>
      <c r="W170" s="241"/>
      <c r="X170" s="241"/>
      <c r="Y170" s="241"/>
      <c r="Z170" s="241"/>
      <c r="AA170" s="241"/>
    </row>
    <row r="171" spans="10:27">
      <c r="J171" s="241"/>
      <c r="K171" s="241"/>
      <c r="L171" s="241"/>
      <c r="M171" s="241"/>
      <c r="N171" s="241"/>
      <c r="O171" s="241"/>
      <c r="P171" s="241"/>
      <c r="Q171" s="241"/>
      <c r="R171" s="241"/>
      <c r="S171" s="241"/>
      <c r="T171" s="241"/>
      <c r="U171" s="241"/>
      <c r="V171" s="241"/>
      <c r="W171" s="241"/>
      <c r="X171" s="241"/>
      <c r="Y171" s="241"/>
      <c r="Z171" s="241"/>
      <c r="AA171" s="241"/>
    </row>
    <row r="172" spans="10:27">
      <c r="J172" s="241"/>
      <c r="K172" s="241"/>
      <c r="L172" s="241"/>
      <c r="M172" s="241"/>
      <c r="N172" s="241"/>
      <c r="O172" s="241"/>
      <c r="P172" s="241"/>
      <c r="Q172" s="241"/>
      <c r="R172" s="241"/>
      <c r="S172" s="241"/>
      <c r="T172" s="241"/>
      <c r="U172" s="241"/>
      <c r="V172" s="241"/>
      <c r="W172" s="241"/>
      <c r="X172" s="241"/>
      <c r="Y172" s="241"/>
      <c r="Z172" s="241"/>
      <c r="AA172" s="241"/>
    </row>
    <row r="173" spans="10:27">
      <c r="J173" s="241"/>
      <c r="K173" s="241"/>
      <c r="L173" s="241"/>
      <c r="M173" s="241"/>
      <c r="N173" s="241"/>
      <c r="O173" s="241"/>
      <c r="P173" s="241"/>
      <c r="Q173" s="241"/>
      <c r="R173" s="241"/>
      <c r="S173" s="241"/>
      <c r="T173" s="241"/>
      <c r="U173" s="241"/>
      <c r="V173" s="241"/>
      <c r="W173" s="241"/>
      <c r="X173" s="241"/>
      <c r="Y173" s="241"/>
      <c r="Z173" s="241"/>
      <c r="AA173" s="241"/>
    </row>
    <row r="174" spans="10:27">
      <c r="J174" s="241"/>
      <c r="K174" s="241"/>
      <c r="L174" s="241"/>
      <c r="M174" s="241"/>
      <c r="N174" s="241"/>
      <c r="O174" s="241"/>
      <c r="P174" s="241"/>
      <c r="Q174" s="241"/>
      <c r="R174" s="241"/>
      <c r="S174" s="241"/>
      <c r="T174" s="241"/>
      <c r="U174" s="241"/>
      <c r="V174" s="241"/>
      <c r="W174" s="241"/>
      <c r="X174" s="241"/>
      <c r="Y174" s="241"/>
      <c r="Z174" s="241"/>
      <c r="AA174" s="241"/>
    </row>
    <row r="175" spans="10:27">
      <c r="J175" s="241"/>
      <c r="K175" s="241"/>
      <c r="L175" s="241"/>
      <c r="M175" s="241"/>
      <c r="N175" s="241"/>
      <c r="O175" s="241"/>
      <c r="P175" s="241"/>
      <c r="Q175" s="241"/>
      <c r="R175" s="241"/>
      <c r="S175" s="241"/>
      <c r="T175" s="241"/>
      <c r="U175" s="241"/>
      <c r="V175" s="241"/>
      <c r="W175" s="241"/>
      <c r="X175" s="241"/>
      <c r="Y175" s="241"/>
      <c r="Z175" s="241"/>
      <c r="AA175" s="241"/>
    </row>
    <row r="176" spans="10:27">
      <c r="J176" s="241"/>
      <c r="K176" s="241"/>
      <c r="L176" s="241"/>
      <c r="M176" s="241"/>
      <c r="N176" s="241"/>
      <c r="O176" s="241"/>
      <c r="P176" s="241"/>
      <c r="Q176" s="241"/>
      <c r="R176" s="241"/>
      <c r="S176" s="241"/>
      <c r="T176" s="241"/>
      <c r="U176" s="241"/>
      <c r="V176" s="241"/>
      <c r="W176" s="241"/>
      <c r="X176" s="241"/>
      <c r="Y176" s="241"/>
      <c r="Z176" s="241"/>
      <c r="AA176" s="241"/>
    </row>
    <row r="177" spans="10:27">
      <c r="J177" s="241"/>
      <c r="K177" s="241"/>
      <c r="L177" s="241"/>
      <c r="M177" s="241"/>
      <c r="N177" s="241"/>
      <c r="O177" s="241"/>
      <c r="P177" s="241"/>
      <c r="Q177" s="241"/>
      <c r="R177" s="241"/>
      <c r="S177" s="241"/>
      <c r="T177" s="241"/>
      <c r="U177" s="241"/>
      <c r="V177" s="241"/>
      <c r="W177" s="241"/>
      <c r="X177" s="241"/>
      <c r="Y177" s="241"/>
      <c r="Z177" s="241"/>
      <c r="AA177" s="241"/>
    </row>
    <row r="178" spans="10:27">
      <c r="J178" s="241"/>
      <c r="K178" s="241"/>
      <c r="L178" s="241"/>
      <c r="M178" s="241"/>
      <c r="N178" s="241"/>
      <c r="O178" s="241"/>
      <c r="P178" s="241"/>
      <c r="Q178" s="241"/>
      <c r="R178" s="241"/>
      <c r="S178" s="241"/>
      <c r="T178" s="241"/>
      <c r="U178" s="241"/>
      <c r="V178" s="241"/>
      <c r="W178" s="241"/>
      <c r="X178" s="241"/>
      <c r="Y178" s="241"/>
      <c r="Z178" s="241"/>
      <c r="AA178" s="241"/>
    </row>
    <row r="179" spans="10:27">
      <c r="J179" s="241"/>
      <c r="K179" s="241"/>
      <c r="L179" s="241"/>
      <c r="M179" s="241"/>
      <c r="N179" s="241"/>
      <c r="O179" s="241"/>
      <c r="P179" s="241"/>
      <c r="Q179" s="241"/>
      <c r="R179" s="241"/>
      <c r="S179" s="241"/>
      <c r="T179" s="241"/>
      <c r="U179" s="241"/>
      <c r="V179" s="241"/>
      <c r="W179" s="241"/>
      <c r="X179" s="241"/>
      <c r="Y179" s="241"/>
      <c r="Z179" s="241"/>
      <c r="AA179" s="241"/>
    </row>
    <row r="180" spans="10:27">
      <c r="J180" s="241"/>
      <c r="K180" s="241"/>
      <c r="L180" s="241"/>
      <c r="M180" s="241"/>
      <c r="N180" s="241"/>
      <c r="O180" s="241"/>
      <c r="P180" s="241"/>
      <c r="Q180" s="241"/>
      <c r="R180" s="241"/>
      <c r="S180" s="241"/>
      <c r="T180" s="241"/>
      <c r="U180" s="241"/>
      <c r="V180" s="241"/>
      <c r="W180" s="241"/>
      <c r="X180" s="241"/>
      <c r="Y180" s="241"/>
      <c r="Z180" s="241"/>
      <c r="AA180" s="241"/>
    </row>
    <row r="181" spans="10:27">
      <c r="J181" s="241"/>
      <c r="K181" s="241"/>
      <c r="L181" s="241"/>
      <c r="M181" s="241"/>
      <c r="N181" s="241"/>
      <c r="O181" s="241"/>
      <c r="P181" s="241"/>
      <c r="Q181" s="241"/>
      <c r="R181" s="241"/>
      <c r="S181" s="241"/>
      <c r="T181" s="241"/>
      <c r="U181" s="241"/>
      <c r="V181" s="241"/>
      <c r="W181" s="241"/>
      <c r="X181" s="241"/>
      <c r="Y181" s="241"/>
      <c r="Z181" s="241"/>
      <c r="AA181" s="241"/>
    </row>
    <row r="182" spans="10:27">
      <c r="J182" s="241"/>
      <c r="K182" s="241"/>
      <c r="L182" s="241"/>
      <c r="M182" s="241"/>
      <c r="N182" s="241"/>
      <c r="O182" s="241"/>
      <c r="P182" s="241"/>
      <c r="Q182" s="241"/>
      <c r="R182" s="241"/>
      <c r="S182" s="241"/>
      <c r="T182" s="241"/>
      <c r="U182" s="241"/>
      <c r="V182" s="241"/>
      <c r="W182" s="241"/>
      <c r="X182" s="241"/>
      <c r="Y182" s="241"/>
      <c r="Z182" s="241"/>
      <c r="AA182" s="241"/>
    </row>
    <row r="183" spans="10:27">
      <c r="J183" s="241"/>
      <c r="K183" s="241"/>
      <c r="L183" s="241"/>
      <c r="M183" s="241"/>
      <c r="N183" s="241"/>
      <c r="O183" s="241"/>
      <c r="P183" s="241"/>
      <c r="Q183" s="241"/>
      <c r="R183" s="241"/>
      <c r="S183" s="241"/>
      <c r="T183" s="241"/>
      <c r="U183" s="241"/>
      <c r="V183" s="241"/>
      <c r="W183" s="241"/>
      <c r="X183" s="241"/>
      <c r="Y183" s="241"/>
      <c r="Z183" s="241"/>
      <c r="AA183" s="241"/>
    </row>
    <row r="184" spans="10:27">
      <c r="J184" s="241"/>
      <c r="K184" s="241"/>
      <c r="L184" s="241"/>
      <c r="M184" s="241"/>
      <c r="N184" s="241"/>
      <c r="O184" s="241"/>
      <c r="P184" s="241"/>
      <c r="Q184" s="241"/>
      <c r="R184" s="241"/>
      <c r="S184" s="241"/>
      <c r="T184" s="241"/>
      <c r="U184" s="241"/>
      <c r="V184" s="241"/>
      <c r="W184" s="241"/>
      <c r="X184" s="241"/>
      <c r="Y184" s="241"/>
      <c r="Z184" s="241"/>
      <c r="AA184" s="241"/>
    </row>
    <row r="185" spans="10:27">
      <c r="J185" s="241"/>
      <c r="K185" s="241"/>
      <c r="L185" s="241"/>
      <c r="M185" s="241"/>
      <c r="N185" s="241"/>
      <c r="O185" s="241"/>
      <c r="P185" s="241"/>
      <c r="Q185" s="241"/>
      <c r="R185" s="241"/>
      <c r="S185" s="241"/>
      <c r="T185" s="241"/>
      <c r="U185" s="241"/>
      <c r="V185" s="241"/>
      <c r="W185" s="241"/>
      <c r="X185" s="241"/>
      <c r="Y185" s="241"/>
      <c r="Z185" s="241"/>
      <c r="AA185" s="241"/>
    </row>
    <row r="186" spans="10:27">
      <c r="J186" s="241"/>
      <c r="K186" s="241"/>
      <c r="L186" s="241"/>
      <c r="M186" s="241"/>
      <c r="N186" s="241"/>
      <c r="O186" s="241"/>
      <c r="P186" s="241"/>
      <c r="Q186" s="241"/>
      <c r="R186" s="241"/>
      <c r="S186" s="241"/>
      <c r="T186" s="241"/>
      <c r="U186" s="241"/>
      <c r="V186" s="241"/>
      <c r="W186" s="241"/>
      <c r="X186" s="241"/>
      <c r="Y186" s="241"/>
      <c r="Z186" s="241"/>
      <c r="AA186" s="241"/>
    </row>
    <row r="187" spans="10:27">
      <c r="J187" s="241"/>
      <c r="K187" s="241"/>
      <c r="L187" s="241"/>
      <c r="M187" s="241"/>
      <c r="N187" s="241"/>
      <c r="O187" s="241"/>
      <c r="P187" s="241"/>
      <c r="Q187" s="241"/>
      <c r="R187" s="241"/>
      <c r="S187" s="241"/>
      <c r="T187" s="241"/>
      <c r="U187" s="241"/>
      <c r="V187" s="241"/>
      <c r="W187" s="241"/>
      <c r="X187" s="241"/>
      <c r="Y187" s="241"/>
      <c r="Z187" s="241"/>
      <c r="AA187" s="241"/>
    </row>
    <row r="188" spans="10:27">
      <c r="J188" s="241"/>
      <c r="K188" s="241"/>
      <c r="L188" s="241"/>
      <c r="M188" s="241"/>
      <c r="N188" s="241"/>
      <c r="O188" s="241"/>
      <c r="P188" s="241"/>
      <c r="Q188" s="241"/>
      <c r="R188" s="241"/>
      <c r="S188" s="241"/>
      <c r="T188" s="241"/>
      <c r="U188" s="241"/>
      <c r="V188" s="241"/>
      <c r="W188" s="241"/>
      <c r="X188" s="241"/>
      <c r="Y188" s="241"/>
      <c r="Z188" s="241"/>
      <c r="AA188" s="241"/>
    </row>
    <row r="189" spans="10:27">
      <c r="J189" s="241"/>
      <c r="K189" s="241"/>
      <c r="L189" s="241"/>
      <c r="M189" s="241"/>
      <c r="N189" s="241"/>
      <c r="O189" s="241"/>
      <c r="P189" s="241"/>
      <c r="Q189" s="241"/>
      <c r="R189" s="241"/>
      <c r="S189" s="241"/>
      <c r="T189" s="241"/>
      <c r="U189" s="241"/>
      <c r="V189" s="241"/>
      <c r="W189" s="241"/>
      <c r="X189" s="241"/>
      <c r="Y189" s="241"/>
      <c r="Z189" s="241"/>
      <c r="AA189" s="241"/>
    </row>
    <row r="190" spans="10:27">
      <c r="J190" s="241"/>
      <c r="K190" s="241"/>
      <c r="L190" s="241"/>
      <c r="M190" s="241"/>
      <c r="N190" s="241"/>
      <c r="O190" s="241"/>
      <c r="P190" s="241"/>
      <c r="Q190" s="241"/>
      <c r="R190" s="241"/>
      <c r="S190" s="241"/>
      <c r="T190" s="241"/>
      <c r="U190" s="241"/>
      <c r="V190" s="241"/>
      <c r="W190" s="241"/>
      <c r="X190" s="241"/>
      <c r="Y190" s="241"/>
      <c r="Z190" s="241"/>
      <c r="AA190" s="241"/>
    </row>
    <row r="191" spans="10:27">
      <c r="J191" s="241"/>
      <c r="K191" s="241"/>
      <c r="L191" s="241"/>
      <c r="M191" s="241"/>
      <c r="N191" s="241"/>
      <c r="O191" s="241"/>
      <c r="P191" s="241"/>
      <c r="Q191" s="241"/>
      <c r="R191" s="241"/>
      <c r="S191" s="241"/>
      <c r="T191" s="241"/>
      <c r="U191" s="241"/>
      <c r="V191" s="241"/>
      <c r="W191" s="241"/>
      <c r="X191" s="241"/>
      <c r="Y191" s="241"/>
      <c r="Z191" s="241"/>
      <c r="AA191" s="241"/>
    </row>
    <row r="192" spans="10:27">
      <c r="J192" s="241"/>
      <c r="K192" s="241"/>
      <c r="L192" s="241"/>
      <c r="M192" s="241"/>
      <c r="N192" s="241"/>
      <c r="O192" s="241"/>
      <c r="P192" s="241"/>
      <c r="Q192" s="241"/>
      <c r="R192" s="241"/>
      <c r="S192" s="241"/>
      <c r="T192" s="241"/>
      <c r="U192" s="241"/>
      <c r="V192" s="241"/>
      <c r="W192" s="241"/>
      <c r="X192" s="241"/>
      <c r="Y192" s="241"/>
      <c r="Z192" s="241"/>
      <c r="AA192" s="241"/>
    </row>
    <row r="193" spans="10:27">
      <c r="J193" s="241"/>
      <c r="K193" s="241"/>
      <c r="L193" s="241"/>
      <c r="M193" s="241"/>
      <c r="N193" s="241"/>
      <c r="O193" s="241"/>
      <c r="P193" s="241"/>
      <c r="Q193" s="241"/>
      <c r="R193" s="241"/>
      <c r="S193" s="241"/>
      <c r="T193" s="241"/>
      <c r="U193" s="241"/>
      <c r="V193" s="241"/>
      <c r="W193" s="241"/>
      <c r="X193" s="241"/>
      <c r="Y193" s="241"/>
      <c r="Z193" s="241"/>
      <c r="AA193" s="241"/>
    </row>
    <row r="194" spans="10:27">
      <c r="J194" s="241"/>
      <c r="K194" s="241"/>
      <c r="L194" s="241"/>
      <c r="M194" s="241"/>
      <c r="N194" s="241"/>
      <c r="O194" s="241"/>
      <c r="P194" s="241"/>
      <c r="Q194" s="241"/>
      <c r="R194" s="241"/>
      <c r="S194" s="241"/>
      <c r="T194" s="241"/>
      <c r="U194" s="241"/>
      <c r="V194" s="241"/>
      <c r="W194" s="241"/>
      <c r="X194" s="241"/>
      <c r="Y194" s="241"/>
      <c r="Z194" s="241"/>
      <c r="AA194" s="241"/>
    </row>
    <row r="195" spans="10:27">
      <c r="J195" s="241"/>
      <c r="K195" s="241"/>
      <c r="L195" s="241"/>
      <c r="M195" s="241"/>
      <c r="N195" s="241"/>
      <c r="O195" s="241"/>
      <c r="P195" s="241"/>
      <c r="Q195" s="241"/>
      <c r="R195" s="241"/>
      <c r="S195" s="241"/>
      <c r="T195" s="241"/>
      <c r="U195" s="241"/>
      <c r="V195" s="241"/>
      <c r="W195" s="241"/>
      <c r="X195" s="241"/>
      <c r="Y195" s="241"/>
      <c r="Z195" s="241"/>
      <c r="AA195" s="241"/>
    </row>
    <row r="196" spans="10:27">
      <c r="J196" s="241"/>
      <c r="K196" s="241"/>
      <c r="L196" s="241"/>
      <c r="M196" s="241"/>
      <c r="N196" s="241"/>
      <c r="O196" s="241"/>
      <c r="P196" s="241"/>
      <c r="Q196" s="241"/>
      <c r="R196" s="241"/>
      <c r="S196" s="241"/>
      <c r="T196" s="241"/>
      <c r="U196" s="241"/>
      <c r="V196" s="241"/>
      <c r="W196" s="241"/>
      <c r="X196" s="241"/>
      <c r="Y196" s="241"/>
      <c r="Z196" s="241"/>
      <c r="AA196" s="241"/>
    </row>
    <row r="197" spans="10:27">
      <c r="J197" s="241"/>
      <c r="K197" s="241"/>
      <c r="L197" s="241"/>
      <c r="M197" s="241"/>
      <c r="N197" s="241"/>
      <c r="O197" s="241"/>
      <c r="P197" s="241"/>
      <c r="Q197" s="241"/>
      <c r="R197" s="241"/>
      <c r="S197" s="241"/>
      <c r="T197" s="241"/>
      <c r="U197" s="241"/>
      <c r="V197" s="241"/>
      <c r="W197" s="241"/>
      <c r="X197" s="241"/>
      <c r="Y197" s="241"/>
      <c r="Z197" s="241"/>
      <c r="AA197" s="241"/>
    </row>
    <row r="198" spans="10:27">
      <c r="J198" s="241"/>
      <c r="K198" s="241"/>
      <c r="L198" s="241"/>
      <c r="M198" s="241"/>
      <c r="N198" s="241"/>
      <c r="O198" s="241"/>
      <c r="P198" s="241"/>
      <c r="Q198" s="241"/>
      <c r="R198" s="241"/>
      <c r="S198" s="241"/>
      <c r="T198" s="241"/>
      <c r="U198" s="241"/>
      <c r="V198" s="241"/>
      <c r="W198" s="241"/>
      <c r="X198" s="241"/>
      <c r="Y198" s="241"/>
      <c r="Z198" s="241"/>
      <c r="AA198" s="241"/>
    </row>
    <row r="199" spans="10:27">
      <c r="J199" s="241"/>
      <c r="K199" s="241"/>
      <c r="L199" s="241"/>
      <c r="M199" s="241"/>
      <c r="N199" s="241"/>
      <c r="O199" s="241"/>
      <c r="P199" s="241"/>
      <c r="Q199" s="241"/>
      <c r="R199" s="241"/>
      <c r="S199" s="241"/>
      <c r="T199" s="241"/>
      <c r="U199" s="241"/>
      <c r="V199" s="241"/>
      <c r="W199" s="241"/>
      <c r="X199" s="241"/>
      <c r="Y199" s="241"/>
      <c r="Z199" s="241"/>
      <c r="AA199" s="241"/>
    </row>
    <row r="200" spans="10:27">
      <c r="J200" s="241"/>
      <c r="K200" s="241"/>
      <c r="L200" s="241"/>
      <c r="M200" s="241"/>
      <c r="N200" s="241"/>
      <c r="O200" s="241"/>
      <c r="P200" s="241"/>
      <c r="Q200" s="241"/>
      <c r="R200" s="241"/>
      <c r="S200" s="241"/>
      <c r="T200" s="241"/>
      <c r="U200" s="241"/>
      <c r="V200" s="241"/>
      <c r="W200" s="241"/>
      <c r="X200" s="241"/>
      <c r="Y200" s="241"/>
      <c r="Z200" s="241"/>
      <c r="AA200" s="241"/>
    </row>
    <row r="201" spans="10:27">
      <c r="J201" s="241"/>
      <c r="K201" s="241"/>
      <c r="L201" s="241"/>
      <c r="M201" s="241"/>
      <c r="N201" s="241"/>
      <c r="O201" s="241"/>
      <c r="P201" s="241"/>
      <c r="Q201" s="241"/>
      <c r="R201" s="241"/>
      <c r="S201" s="241"/>
      <c r="T201" s="241"/>
      <c r="U201" s="241"/>
      <c r="V201" s="241"/>
      <c r="W201" s="241"/>
      <c r="X201" s="241"/>
      <c r="Y201" s="241"/>
      <c r="Z201" s="241"/>
      <c r="AA201" s="241"/>
    </row>
    <row r="202" spans="10:27">
      <c r="J202" s="241"/>
      <c r="K202" s="241"/>
      <c r="L202" s="241"/>
      <c r="M202" s="241"/>
      <c r="N202" s="241"/>
      <c r="O202" s="241"/>
      <c r="P202" s="241"/>
      <c r="Q202" s="241"/>
      <c r="R202" s="241"/>
      <c r="S202" s="241"/>
      <c r="T202" s="241"/>
      <c r="U202" s="241"/>
      <c r="V202" s="241"/>
      <c r="W202" s="241"/>
      <c r="X202" s="241"/>
      <c r="Y202" s="241"/>
      <c r="Z202" s="241"/>
      <c r="AA202" s="241"/>
    </row>
    <row r="203" spans="10:27">
      <c r="J203" s="241"/>
      <c r="K203" s="241"/>
      <c r="L203" s="241"/>
      <c r="M203" s="241"/>
      <c r="N203" s="241"/>
      <c r="O203" s="241"/>
      <c r="P203" s="241"/>
      <c r="Q203" s="241"/>
      <c r="R203" s="241"/>
      <c r="S203" s="241"/>
      <c r="T203" s="241"/>
      <c r="U203" s="241"/>
      <c r="V203" s="241"/>
      <c r="W203" s="241"/>
      <c r="X203" s="241"/>
      <c r="Y203" s="241"/>
      <c r="Z203" s="241"/>
      <c r="AA203" s="241"/>
    </row>
    <row r="204" spans="10:27">
      <c r="J204" s="241"/>
      <c r="K204" s="241"/>
      <c r="L204" s="241"/>
      <c r="M204" s="241"/>
      <c r="N204" s="241"/>
      <c r="O204" s="241"/>
      <c r="P204" s="241"/>
      <c r="Q204" s="241"/>
      <c r="R204" s="241"/>
      <c r="S204" s="241"/>
      <c r="T204" s="241"/>
      <c r="U204" s="241"/>
      <c r="V204" s="241"/>
      <c r="W204" s="241"/>
      <c r="X204" s="241"/>
      <c r="Y204" s="241"/>
      <c r="Z204" s="241"/>
      <c r="AA204" s="241"/>
    </row>
    <row r="205" spans="10:27">
      <c r="J205" s="241"/>
      <c r="K205" s="241"/>
      <c r="L205" s="241"/>
      <c r="M205" s="241"/>
      <c r="N205" s="241"/>
      <c r="O205" s="241"/>
      <c r="P205" s="241"/>
      <c r="Q205" s="241"/>
      <c r="R205" s="241"/>
      <c r="S205" s="241"/>
      <c r="T205" s="241"/>
      <c r="U205" s="241"/>
      <c r="V205" s="241"/>
      <c r="W205" s="241"/>
      <c r="X205" s="241"/>
      <c r="Y205" s="241"/>
      <c r="Z205" s="241"/>
      <c r="AA205" s="241"/>
    </row>
    <row r="206" spans="10:27">
      <c r="J206" s="241"/>
      <c r="K206" s="241"/>
      <c r="L206" s="241"/>
      <c r="M206" s="241"/>
      <c r="N206" s="241"/>
      <c r="O206" s="241"/>
      <c r="P206" s="241"/>
      <c r="Q206" s="241"/>
      <c r="R206" s="241"/>
      <c r="S206" s="241"/>
      <c r="T206" s="241"/>
      <c r="U206" s="241"/>
      <c r="V206" s="241"/>
      <c r="W206" s="241"/>
      <c r="X206" s="241"/>
      <c r="Y206" s="241"/>
      <c r="Z206" s="241"/>
      <c r="AA206" s="241"/>
    </row>
    <row r="207" spans="10:27">
      <c r="J207" s="241"/>
      <c r="K207" s="241"/>
      <c r="L207" s="241"/>
      <c r="M207" s="241"/>
      <c r="N207" s="241"/>
      <c r="O207" s="241"/>
      <c r="P207" s="241"/>
      <c r="Q207" s="241"/>
      <c r="R207" s="241"/>
      <c r="S207" s="241"/>
      <c r="T207" s="241"/>
      <c r="U207" s="241"/>
      <c r="V207" s="241"/>
      <c r="W207" s="241"/>
      <c r="X207" s="241"/>
      <c r="Y207" s="241"/>
      <c r="Z207" s="241"/>
      <c r="AA207" s="241"/>
    </row>
    <row r="208" spans="10:27">
      <c r="J208" s="241"/>
      <c r="K208" s="241"/>
      <c r="L208" s="241"/>
      <c r="M208" s="241"/>
      <c r="N208" s="241"/>
      <c r="O208" s="241"/>
      <c r="P208" s="241"/>
      <c r="Q208" s="241"/>
      <c r="R208" s="241"/>
      <c r="S208" s="241"/>
      <c r="T208" s="241"/>
      <c r="U208" s="241"/>
      <c r="V208" s="241"/>
      <c r="W208" s="241"/>
      <c r="X208" s="241"/>
      <c r="Y208" s="241"/>
      <c r="Z208" s="241"/>
      <c r="AA208" s="241"/>
    </row>
    <row r="209" spans="10:27">
      <c r="J209" s="241"/>
      <c r="K209" s="241"/>
      <c r="L209" s="241"/>
      <c r="M209" s="241"/>
      <c r="N209" s="241"/>
      <c r="O209" s="241"/>
      <c r="P209" s="241"/>
      <c r="Q209" s="241"/>
      <c r="R209" s="241"/>
      <c r="S209" s="241"/>
      <c r="T209" s="241"/>
      <c r="U209" s="241"/>
      <c r="V209" s="241"/>
      <c r="W209" s="241"/>
      <c r="X209" s="241"/>
      <c r="Y209" s="241"/>
      <c r="Z209" s="241"/>
      <c r="AA209" s="241"/>
    </row>
    <row r="210" spans="10:27">
      <c r="J210" s="241"/>
      <c r="K210" s="241"/>
      <c r="L210" s="241"/>
      <c r="M210" s="241"/>
      <c r="N210" s="241"/>
      <c r="O210" s="241"/>
      <c r="P210" s="241"/>
      <c r="Q210" s="241"/>
      <c r="R210" s="241"/>
      <c r="S210" s="241"/>
      <c r="T210" s="241"/>
      <c r="U210" s="241"/>
      <c r="V210" s="241"/>
      <c r="W210" s="241"/>
      <c r="X210" s="241"/>
      <c r="Y210" s="241"/>
      <c r="Z210" s="241"/>
      <c r="AA210" s="241"/>
    </row>
    <row r="211" spans="10:27">
      <c r="J211" s="241"/>
      <c r="K211" s="241"/>
      <c r="L211" s="241"/>
      <c r="M211" s="241"/>
      <c r="N211" s="241"/>
      <c r="O211" s="241"/>
      <c r="P211" s="241"/>
      <c r="Q211" s="241"/>
      <c r="R211" s="241"/>
      <c r="S211" s="241"/>
      <c r="T211" s="241"/>
      <c r="U211" s="241"/>
      <c r="V211" s="241"/>
      <c r="W211" s="241"/>
      <c r="X211" s="241"/>
      <c r="Y211" s="241"/>
      <c r="Z211" s="241"/>
      <c r="AA211" s="241"/>
    </row>
    <row r="212" spans="10:27">
      <c r="J212" s="241"/>
      <c r="K212" s="241"/>
      <c r="L212" s="241"/>
      <c r="M212" s="241"/>
      <c r="N212" s="241"/>
      <c r="O212" s="241"/>
      <c r="P212" s="241"/>
      <c r="Q212" s="241"/>
      <c r="R212" s="241"/>
      <c r="S212" s="241"/>
      <c r="T212" s="241"/>
      <c r="U212" s="241"/>
      <c r="V212" s="241"/>
      <c r="W212" s="241"/>
      <c r="X212" s="241"/>
      <c r="Y212" s="241"/>
      <c r="Z212" s="241"/>
      <c r="AA212" s="241"/>
    </row>
    <row r="213" spans="10:27">
      <c r="J213" s="241"/>
      <c r="K213" s="241"/>
      <c r="L213" s="241"/>
      <c r="M213" s="241"/>
      <c r="N213" s="241"/>
      <c r="O213" s="241"/>
      <c r="P213" s="241"/>
      <c r="Q213" s="241"/>
      <c r="R213" s="241"/>
      <c r="S213" s="241"/>
      <c r="T213" s="241"/>
      <c r="U213" s="241"/>
      <c r="V213" s="241"/>
      <c r="W213" s="241"/>
      <c r="X213" s="241"/>
      <c r="Y213" s="241"/>
      <c r="Z213" s="241"/>
      <c r="AA213" s="241"/>
    </row>
    <row r="214" spans="10:27">
      <c r="J214" s="241"/>
      <c r="K214" s="241"/>
      <c r="L214" s="241"/>
      <c r="M214" s="241"/>
      <c r="N214" s="241"/>
      <c r="O214" s="241"/>
      <c r="P214" s="241"/>
      <c r="Q214" s="241"/>
      <c r="R214" s="241"/>
      <c r="S214" s="241"/>
      <c r="T214" s="241"/>
      <c r="U214" s="241"/>
      <c r="V214" s="241"/>
      <c r="W214" s="241"/>
      <c r="X214" s="241"/>
      <c r="Y214" s="241"/>
      <c r="Z214" s="241"/>
      <c r="AA214" s="241"/>
    </row>
    <row r="215" spans="10:27">
      <c r="J215" s="241"/>
      <c r="K215" s="241"/>
      <c r="L215" s="241"/>
      <c r="M215" s="241"/>
      <c r="N215" s="241"/>
      <c r="O215" s="241"/>
      <c r="P215" s="241"/>
      <c r="Q215" s="241"/>
      <c r="R215" s="241"/>
      <c r="S215" s="241"/>
      <c r="T215" s="241"/>
      <c r="U215" s="241"/>
      <c r="V215" s="241"/>
      <c r="W215" s="241"/>
      <c r="X215" s="241"/>
      <c r="Y215" s="241"/>
      <c r="Z215" s="241"/>
      <c r="AA215" s="241"/>
    </row>
    <row r="216" spans="10:27">
      <c r="J216" s="241"/>
      <c r="K216" s="241"/>
      <c r="L216" s="241"/>
      <c r="M216" s="241"/>
      <c r="N216" s="241"/>
      <c r="O216" s="241"/>
      <c r="P216" s="241"/>
      <c r="Q216" s="241"/>
      <c r="R216" s="241"/>
      <c r="S216" s="241"/>
      <c r="T216" s="241"/>
      <c r="U216" s="241"/>
      <c r="V216" s="241"/>
      <c r="W216" s="241"/>
      <c r="X216" s="241"/>
      <c r="Y216" s="241"/>
      <c r="Z216" s="241"/>
      <c r="AA216" s="241"/>
    </row>
    <row r="217" spans="10:27">
      <c r="J217" s="241"/>
      <c r="K217" s="241"/>
      <c r="L217" s="241"/>
      <c r="M217" s="241"/>
      <c r="N217" s="241"/>
      <c r="O217" s="241"/>
      <c r="P217" s="241"/>
      <c r="Q217" s="241"/>
      <c r="R217" s="241"/>
      <c r="S217" s="241"/>
      <c r="T217" s="241"/>
      <c r="U217" s="241"/>
      <c r="V217" s="241"/>
      <c r="W217" s="241"/>
      <c r="X217" s="241"/>
      <c r="Y217" s="241"/>
      <c r="Z217" s="241"/>
      <c r="AA217" s="241"/>
    </row>
    <row r="218" spans="10:27">
      <c r="J218" s="241"/>
      <c r="K218" s="241"/>
      <c r="L218" s="241"/>
      <c r="M218" s="241"/>
      <c r="N218" s="241"/>
      <c r="O218" s="241"/>
      <c r="P218" s="241"/>
      <c r="Q218" s="241"/>
      <c r="R218" s="241"/>
      <c r="S218" s="241"/>
      <c r="T218" s="241"/>
      <c r="U218" s="241"/>
      <c r="V218" s="241"/>
      <c r="W218" s="241"/>
      <c r="X218" s="241"/>
      <c r="Y218" s="241"/>
      <c r="Z218" s="241"/>
      <c r="AA218" s="241"/>
    </row>
    <row r="219" spans="10:27">
      <c r="J219" s="241"/>
      <c r="K219" s="241"/>
      <c r="L219" s="241"/>
      <c r="M219" s="241"/>
      <c r="N219" s="241"/>
      <c r="O219" s="241"/>
      <c r="P219" s="241"/>
      <c r="Q219" s="241"/>
      <c r="R219" s="241"/>
      <c r="S219" s="241"/>
      <c r="T219" s="241"/>
      <c r="U219" s="241"/>
      <c r="V219" s="241"/>
      <c r="W219" s="241"/>
      <c r="X219" s="241"/>
      <c r="Y219" s="241"/>
      <c r="Z219" s="241"/>
      <c r="AA219" s="241"/>
    </row>
    <row r="220" spans="10:27">
      <c r="J220" s="241"/>
      <c r="K220" s="241"/>
      <c r="L220" s="241"/>
      <c r="M220" s="241"/>
      <c r="N220" s="241"/>
      <c r="O220" s="241"/>
      <c r="P220" s="241"/>
      <c r="Q220" s="241"/>
      <c r="R220" s="241"/>
      <c r="S220" s="241"/>
      <c r="T220" s="241"/>
      <c r="U220" s="241"/>
      <c r="V220" s="241"/>
      <c r="W220" s="241"/>
      <c r="X220" s="241"/>
      <c r="Y220" s="241"/>
      <c r="Z220" s="241"/>
      <c r="AA220" s="241"/>
    </row>
    <row r="221" spans="10:27">
      <c r="J221" s="241"/>
      <c r="K221" s="241"/>
      <c r="L221" s="241"/>
      <c r="M221" s="241"/>
      <c r="N221" s="241"/>
      <c r="O221" s="241"/>
      <c r="P221" s="241"/>
      <c r="Q221" s="241"/>
      <c r="R221" s="241"/>
      <c r="S221" s="241"/>
      <c r="T221" s="241"/>
      <c r="U221" s="241"/>
      <c r="V221" s="241"/>
      <c r="W221" s="241"/>
      <c r="X221" s="241"/>
      <c r="Y221" s="241"/>
      <c r="Z221" s="241"/>
      <c r="AA221" s="241"/>
    </row>
    <row r="222" spans="10:27">
      <c r="J222" s="241"/>
      <c r="K222" s="241"/>
      <c r="L222" s="241"/>
      <c r="M222" s="241"/>
      <c r="N222" s="241"/>
      <c r="O222" s="241"/>
      <c r="P222" s="241"/>
      <c r="Q222" s="241"/>
      <c r="R222" s="241"/>
      <c r="S222" s="241"/>
      <c r="T222" s="241"/>
      <c r="U222" s="241"/>
      <c r="V222" s="241"/>
      <c r="W222" s="241"/>
      <c r="X222" s="241"/>
      <c r="Y222" s="241"/>
      <c r="Z222" s="241"/>
      <c r="AA222" s="241"/>
    </row>
    <row r="223" spans="10:27">
      <c r="J223" s="241"/>
      <c r="K223" s="241"/>
      <c r="L223" s="241"/>
      <c r="M223" s="241"/>
      <c r="N223" s="241"/>
      <c r="O223" s="241"/>
      <c r="P223" s="241"/>
      <c r="Q223" s="241"/>
      <c r="R223" s="241"/>
      <c r="S223" s="241"/>
      <c r="T223" s="241"/>
      <c r="U223" s="241"/>
      <c r="V223" s="241"/>
      <c r="W223" s="241"/>
      <c r="X223" s="241"/>
      <c r="Y223" s="241"/>
      <c r="Z223" s="241"/>
      <c r="AA223" s="241"/>
    </row>
    <row r="224" spans="10:27">
      <c r="J224" s="241"/>
      <c r="K224" s="241"/>
      <c r="L224" s="241"/>
      <c r="M224" s="241"/>
      <c r="N224" s="241"/>
      <c r="O224" s="241"/>
      <c r="P224" s="241"/>
      <c r="Q224" s="241"/>
      <c r="R224" s="241"/>
      <c r="S224" s="241"/>
      <c r="T224" s="241"/>
      <c r="U224" s="241"/>
      <c r="V224" s="241"/>
      <c r="W224" s="241"/>
      <c r="X224" s="241"/>
      <c r="Y224" s="241"/>
      <c r="Z224" s="241"/>
      <c r="AA224" s="241"/>
    </row>
    <row r="225" spans="10:27">
      <c r="J225" s="241"/>
      <c r="K225" s="241"/>
      <c r="L225" s="241"/>
      <c r="M225" s="241"/>
      <c r="N225" s="241"/>
      <c r="O225" s="241"/>
      <c r="P225" s="241"/>
      <c r="Q225" s="241"/>
      <c r="R225" s="241"/>
      <c r="S225" s="241"/>
      <c r="T225" s="241"/>
      <c r="U225" s="241"/>
      <c r="V225" s="241"/>
      <c r="W225" s="241"/>
      <c r="X225" s="241"/>
      <c r="Y225" s="241"/>
      <c r="Z225" s="241"/>
      <c r="AA225" s="241"/>
    </row>
    <row r="226" spans="10:27">
      <c r="J226" s="241"/>
      <c r="K226" s="241"/>
      <c r="L226" s="241"/>
      <c r="M226" s="241"/>
      <c r="N226" s="241"/>
      <c r="O226" s="241"/>
      <c r="P226" s="241"/>
      <c r="Q226" s="241"/>
      <c r="R226" s="241"/>
      <c r="S226" s="241"/>
      <c r="T226" s="241"/>
      <c r="U226" s="241"/>
      <c r="V226" s="241"/>
      <c r="W226" s="241"/>
      <c r="X226" s="241"/>
      <c r="Y226" s="241"/>
      <c r="Z226" s="241"/>
      <c r="AA226" s="241"/>
    </row>
    <row r="227" spans="10:27">
      <c r="J227" s="241"/>
      <c r="K227" s="241"/>
      <c r="L227" s="241"/>
      <c r="M227" s="241"/>
      <c r="N227" s="241"/>
      <c r="O227" s="241"/>
      <c r="P227" s="241"/>
      <c r="Q227" s="241"/>
      <c r="R227" s="241"/>
      <c r="S227" s="241"/>
      <c r="T227" s="241"/>
      <c r="U227" s="241"/>
      <c r="V227" s="241"/>
      <c r="W227" s="241"/>
      <c r="X227" s="241"/>
      <c r="Y227" s="241"/>
      <c r="Z227" s="241"/>
      <c r="AA227" s="241"/>
    </row>
    <row r="228" spans="10:27">
      <c r="J228" s="241"/>
      <c r="K228" s="241"/>
      <c r="L228" s="241"/>
      <c r="M228" s="241"/>
      <c r="N228" s="241"/>
      <c r="O228" s="241"/>
      <c r="P228" s="241"/>
      <c r="Q228" s="241"/>
      <c r="R228" s="241"/>
      <c r="S228" s="241"/>
      <c r="T228" s="241"/>
      <c r="U228" s="241"/>
      <c r="V228" s="241"/>
      <c r="W228" s="241"/>
      <c r="X228" s="241"/>
      <c r="Y228" s="241"/>
      <c r="Z228" s="241"/>
      <c r="AA228" s="241"/>
    </row>
    <row r="229" spans="10:27">
      <c r="J229" s="241"/>
      <c r="K229" s="241"/>
      <c r="L229" s="241"/>
      <c r="M229" s="241"/>
      <c r="N229" s="241"/>
      <c r="O229" s="241"/>
      <c r="P229" s="241"/>
      <c r="Q229" s="241"/>
      <c r="R229" s="241"/>
      <c r="S229" s="241"/>
      <c r="T229" s="241"/>
      <c r="U229" s="241"/>
      <c r="V229" s="241"/>
      <c r="W229" s="241"/>
      <c r="X229" s="241"/>
      <c r="Y229" s="241"/>
      <c r="Z229" s="241"/>
      <c r="AA229" s="241"/>
    </row>
    <row r="230" spans="10:27">
      <c r="J230" s="241"/>
      <c r="K230" s="241"/>
      <c r="L230" s="241"/>
      <c r="M230" s="241"/>
      <c r="N230" s="241"/>
      <c r="O230" s="241"/>
      <c r="P230" s="241"/>
      <c r="Q230" s="241"/>
      <c r="R230" s="241"/>
      <c r="S230" s="241"/>
      <c r="T230" s="241"/>
      <c r="U230" s="241"/>
      <c r="V230" s="241"/>
      <c r="W230" s="241"/>
      <c r="X230" s="241"/>
      <c r="Y230" s="241"/>
      <c r="Z230" s="241"/>
      <c r="AA230" s="241"/>
    </row>
    <row r="231" spans="10:27">
      <c r="J231" s="241"/>
      <c r="K231" s="241"/>
      <c r="L231" s="241"/>
      <c r="M231" s="241"/>
      <c r="N231" s="241"/>
      <c r="O231" s="241"/>
      <c r="P231" s="241"/>
      <c r="Q231" s="241"/>
      <c r="R231" s="241"/>
      <c r="S231" s="241"/>
      <c r="T231" s="241"/>
      <c r="U231" s="241"/>
      <c r="V231" s="241"/>
      <c r="W231" s="241"/>
      <c r="X231" s="241"/>
      <c r="Y231" s="241"/>
      <c r="Z231" s="241"/>
      <c r="AA231" s="241"/>
    </row>
    <row r="232" spans="10:27">
      <c r="J232" s="241"/>
      <c r="K232" s="241"/>
      <c r="L232" s="241"/>
      <c r="M232" s="241"/>
      <c r="N232" s="241"/>
      <c r="O232" s="241"/>
      <c r="P232" s="241"/>
      <c r="Q232" s="241"/>
      <c r="R232" s="241"/>
      <c r="S232" s="241"/>
      <c r="T232" s="241"/>
      <c r="U232" s="241"/>
      <c r="V232" s="241"/>
      <c r="W232" s="241"/>
      <c r="X232" s="241"/>
      <c r="Y232" s="241"/>
      <c r="Z232" s="241"/>
      <c r="AA232" s="241"/>
    </row>
    <row r="233" spans="10:27">
      <c r="J233" s="241"/>
      <c r="K233" s="241"/>
      <c r="L233" s="241"/>
      <c r="M233" s="241"/>
      <c r="N233" s="241"/>
      <c r="O233" s="241"/>
      <c r="P233" s="241"/>
      <c r="Q233" s="241"/>
      <c r="R233" s="241"/>
      <c r="S233" s="241"/>
      <c r="T233" s="241"/>
      <c r="U233" s="241"/>
      <c r="V233" s="241"/>
      <c r="W233" s="241"/>
      <c r="X233" s="241"/>
      <c r="Y233" s="241"/>
      <c r="Z233" s="241"/>
      <c r="AA233" s="241"/>
    </row>
    <row r="234" spans="10:27">
      <c r="J234" s="241"/>
      <c r="K234" s="241"/>
      <c r="L234" s="241"/>
      <c r="M234" s="241"/>
      <c r="N234" s="241"/>
      <c r="O234" s="241"/>
      <c r="P234" s="241"/>
      <c r="Q234" s="241"/>
      <c r="R234" s="241"/>
      <c r="S234" s="241"/>
      <c r="T234" s="241"/>
      <c r="U234" s="241"/>
      <c r="V234" s="241"/>
      <c r="W234" s="241"/>
      <c r="X234" s="241"/>
      <c r="Y234" s="241"/>
      <c r="Z234" s="241"/>
      <c r="AA234" s="241"/>
    </row>
    <row r="235" spans="10:27">
      <c r="J235" s="241"/>
      <c r="K235" s="241"/>
      <c r="L235" s="241"/>
      <c r="M235" s="241"/>
      <c r="N235" s="241"/>
      <c r="O235" s="241"/>
      <c r="P235" s="241"/>
      <c r="Q235" s="241"/>
      <c r="R235" s="241"/>
      <c r="S235" s="241"/>
      <c r="T235" s="241"/>
      <c r="U235" s="241"/>
      <c r="V235" s="241"/>
      <c r="W235" s="241"/>
      <c r="X235" s="241"/>
      <c r="Y235" s="241"/>
      <c r="Z235" s="241"/>
      <c r="AA235" s="241"/>
    </row>
    <row r="236" spans="10:27">
      <c r="J236" s="241"/>
      <c r="K236" s="241"/>
      <c r="L236" s="241"/>
      <c r="M236" s="241"/>
      <c r="N236" s="241"/>
      <c r="O236" s="241"/>
      <c r="P236" s="241"/>
      <c r="Q236" s="241"/>
      <c r="R236" s="241"/>
      <c r="S236" s="241"/>
      <c r="T236" s="241"/>
      <c r="U236" s="241"/>
      <c r="V236" s="241"/>
      <c r="W236" s="241"/>
      <c r="X236" s="241"/>
      <c r="Y236" s="241"/>
      <c r="Z236" s="241"/>
      <c r="AA236" s="241"/>
    </row>
    <row r="237" spans="10:27">
      <c r="J237" s="241"/>
      <c r="K237" s="241"/>
      <c r="L237" s="241"/>
      <c r="M237" s="241"/>
      <c r="N237" s="241"/>
      <c r="O237" s="241"/>
      <c r="P237" s="241"/>
      <c r="Q237" s="241"/>
      <c r="R237" s="241"/>
      <c r="S237" s="241"/>
      <c r="T237" s="241"/>
      <c r="U237" s="241"/>
      <c r="V237" s="241"/>
      <c r="W237" s="241"/>
      <c r="X237" s="241"/>
      <c r="Y237" s="241"/>
      <c r="Z237" s="241"/>
      <c r="AA237" s="241"/>
    </row>
    <row r="238" spans="10:27">
      <c r="J238" s="241"/>
      <c r="K238" s="241"/>
      <c r="L238" s="241"/>
      <c r="M238" s="241"/>
      <c r="N238" s="241"/>
      <c r="O238" s="241"/>
      <c r="P238" s="241"/>
      <c r="Q238" s="241"/>
      <c r="R238" s="241"/>
      <c r="S238" s="241"/>
      <c r="T238" s="241"/>
      <c r="U238" s="241"/>
      <c r="V238" s="241"/>
      <c r="W238" s="241"/>
      <c r="X238" s="241"/>
      <c r="Y238" s="241"/>
      <c r="Z238" s="241"/>
      <c r="AA238" s="241"/>
    </row>
    <row r="239" spans="10:27">
      <c r="J239" s="241"/>
      <c r="K239" s="241"/>
      <c r="L239" s="241"/>
      <c r="M239" s="241"/>
      <c r="N239" s="241"/>
      <c r="O239" s="241"/>
      <c r="P239" s="241"/>
      <c r="Q239" s="241"/>
      <c r="R239" s="241"/>
      <c r="S239" s="241"/>
      <c r="T239" s="241"/>
      <c r="U239" s="241"/>
      <c r="V239" s="241"/>
      <c r="W239" s="241"/>
      <c r="X239" s="241"/>
      <c r="Y239" s="241"/>
      <c r="Z239" s="241"/>
      <c r="AA239" s="241"/>
    </row>
    <row r="240" spans="10:27">
      <c r="J240" s="241"/>
      <c r="K240" s="241"/>
      <c r="L240" s="241"/>
      <c r="M240" s="241"/>
      <c r="N240" s="241"/>
      <c r="O240" s="241"/>
      <c r="P240" s="241"/>
      <c r="Q240" s="241"/>
      <c r="R240" s="241"/>
      <c r="S240" s="241"/>
      <c r="T240" s="241"/>
      <c r="U240" s="241"/>
      <c r="V240" s="241"/>
      <c r="W240" s="241"/>
      <c r="X240" s="241"/>
      <c r="Y240" s="241"/>
      <c r="Z240" s="241"/>
      <c r="AA240" s="241"/>
    </row>
    <row r="241" spans="10:27">
      <c r="J241" s="241"/>
      <c r="K241" s="241"/>
      <c r="L241" s="241"/>
      <c r="M241" s="241"/>
      <c r="N241" s="241"/>
      <c r="O241" s="241"/>
      <c r="P241" s="241"/>
      <c r="Q241" s="241"/>
      <c r="R241" s="241"/>
      <c r="S241" s="241"/>
      <c r="T241" s="241"/>
      <c r="U241" s="241"/>
      <c r="V241" s="241"/>
      <c r="W241" s="241"/>
      <c r="X241" s="241"/>
      <c r="Y241" s="241"/>
      <c r="Z241" s="241"/>
      <c r="AA241" s="241"/>
    </row>
    <row r="242" spans="10:27">
      <c r="J242" s="241"/>
      <c r="K242" s="241"/>
      <c r="L242" s="241"/>
      <c r="M242" s="241"/>
      <c r="N242" s="241"/>
      <c r="O242" s="241"/>
      <c r="P242" s="241"/>
      <c r="Q242" s="241"/>
      <c r="R242" s="241"/>
      <c r="S242" s="241"/>
      <c r="T242" s="241"/>
      <c r="U242" s="241"/>
      <c r="V242" s="241"/>
      <c r="W242" s="241"/>
      <c r="X242" s="241"/>
      <c r="Y242" s="241"/>
      <c r="Z242" s="241"/>
      <c r="AA242" s="241"/>
    </row>
    <row r="243" spans="10:27">
      <c r="J243" s="241"/>
      <c r="K243" s="241"/>
      <c r="L243" s="241"/>
      <c r="M243" s="241"/>
      <c r="N243" s="241"/>
      <c r="O243" s="241"/>
      <c r="P243" s="241"/>
      <c r="Q243" s="241"/>
      <c r="R243" s="241"/>
      <c r="S243" s="241"/>
      <c r="T243" s="241"/>
      <c r="U243" s="241"/>
      <c r="V243" s="241"/>
      <c r="W243" s="241"/>
      <c r="X243" s="241"/>
      <c r="Y243" s="241"/>
      <c r="Z243" s="241"/>
      <c r="AA243" s="241"/>
    </row>
    <row r="244" spans="10:27">
      <c r="J244" s="241"/>
      <c r="K244" s="241"/>
      <c r="L244" s="241"/>
      <c r="M244" s="241"/>
      <c r="N244" s="241"/>
      <c r="O244" s="241"/>
      <c r="P244" s="241"/>
      <c r="Q244" s="241"/>
      <c r="R244" s="241"/>
      <c r="S244" s="241"/>
      <c r="T244" s="241"/>
      <c r="U244" s="241"/>
      <c r="V244" s="241"/>
      <c r="W244" s="241"/>
      <c r="X244" s="241"/>
      <c r="Y244" s="241"/>
      <c r="Z244" s="241"/>
      <c r="AA244" s="241"/>
    </row>
    <row r="245" spans="10:27">
      <c r="J245" s="241"/>
      <c r="K245" s="241"/>
      <c r="L245" s="241"/>
      <c r="M245" s="241"/>
      <c r="N245" s="241"/>
      <c r="O245" s="241"/>
      <c r="P245" s="241"/>
      <c r="Q245" s="241"/>
      <c r="R245" s="241"/>
      <c r="S245" s="241"/>
      <c r="T245" s="241"/>
      <c r="U245" s="241"/>
      <c r="V245" s="241"/>
      <c r="W245" s="241"/>
      <c r="X245" s="241"/>
      <c r="Y245" s="241"/>
      <c r="Z245" s="241"/>
      <c r="AA245" s="241"/>
    </row>
    <row r="246" spans="10:27">
      <c r="J246" s="241"/>
      <c r="K246" s="241"/>
      <c r="L246" s="241"/>
      <c r="M246" s="241"/>
      <c r="N246" s="241"/>
      <c r="O246" s="241"/>
      <c r="P246" s="241"/>
      <c r="Q246" s="241"/>
      <c r="R246" s="241"/>
      <c r="S246" s="241"/>
      <c r="T246" s="241"/>
      <c r="U246" s="241"/>
      <c r="V246" s="241"/>
      <c r="W246" s="241"/>
      <c r="X246" s="241"/>
      <c r="Y246" s="241"/>
      <c r="Z246" s="241"/>
      <c r="AA246" s="241"/>
    </row>
    <row r="247" spans="10:27">
      <c r="J247" s="241"/>
      <c r="K247" s="241"/>
      <c r="L247" s="241"/>
      <c r="M247" s="241"/>
      <c r="N247" s="241"/>
      <c r="O247" s="241"/>
      <c r="P247" s="241"/>
      <c r="Q247" s="241"/>
      <c r="R247" s="241"/>
      <c r="S247" s="241"/>
      <c r="T247" s="241"/>
      <c r="U247" s="241"/>
      <c r="V247" s="241"/>
      <c r="W247" s="241"/>
      <c r="X247" s="241"/>
      <c r="Y247" s="241"/>
      <c r="Z247" s="241"/>
      <c r="AA247" s="241"/>
    </row>
    <row r="248" spans="10:27">
      <c r="J248" s="241"/>
      <c r="K248" s="241"/>
      <c r="L248" s="241"/>
      <c r="M248" s="241"/>
      <c r="N248" s="241"/>
      <c r="O248" s="241"/>
      <c r="P248" s="241"/>
      <c r="Q248" s="241"/>
      <c r="R248" s="241"/>
      <c r="S248" s="241"/>
      <c r="T248" s="241"/>
      <c r="U248" s="241"/>
      <c r="V248" s="241"/>
      <c r="W248" s="241"/>
      <c r="X248" s="241"/>
      <c r="Y248" s="241"/>
      <c r="Z248" s="241"/>
      <c r="AA248" s="241"/>
    </row>
    <row r="249" spans="10:27">
      <c r="J249" s="241"/>
      <c r="K249" s="241"/>
      <c r="L249" s="241"/>
      <c r="M249" s="241"/>
      <c r="N249" s="241"/>
      <c r="O249" s="241"/>
      <c r="P249" s="241"/>
      <c r="Q249" s="241"/>
      <c r="R249" s="241"/>
      <c r="S249" s="241"/>
      <c r="T249" s="241"/>
      <c r="U249" s="241"/>
      <c r="V249" s="241"/>
      <c r="W249" s="241"/>
      <c r="X249" s="241"/>
      <c r="Y249" s="241"/>
      <c r="Z249" s="241"/>
      <c r="AA249" s="241"/>
    </row>
    <row r="250" spans="10:27">
      <c r="J250" s="241"/>
      <c r="K250" s="241"/>
      <c r="L250" s="241"/>
      <c r="M250" s="241"/>
      <c r="N250" s="241"/>
      <c r="O250" s="241"/>
      <c r="P250" s="241"/>
      <c r="Q250" s="241"/>
      <c r="R250" s="241"/>
      <c r="S250" s="241"/>
      <c r="T250" s="241"/>
      <c r="U250" s="241"/>
      <c r="V250" s="241"/>
      <c r="W250" s="241"/>
      <c r="X250" s="241"/>
      <c r="Y250" s="241"/>
      <c r="Z250" s="241"/>
      <c r="AA250" s="241"/>
    </row>
    <row r="251" spans="10:27">
      <c r="J251" s="241"/>
      <c r="K251" s="241"/>
      <c r="L251" s="241"/>
      <c r="M251" s="241"/>
      <c r="N251" s="241"/>
      <c r="O251" s="241"/>
      <c r="P251" s="241"/>
      <c r="Q251" s="241"/>
      <c r="R251" s="241"/>
      <c r="S251" s="241"/>
      <c r="T251" s="241"/>
      <c r="U251" s="241"/>
      <c r="V251" s="241"/>
      <c r="W251" s="241"/>
      <c r="X251" s="241"/>
      <c r="Y251" s="241"/>
      <c r="Z251" s="241"/>
      <c r="AA251" s="241"/>
    </row>
    <row r="252" spans="10:27">
      <c r="J252" s="241"/>
      <c r="K252" s="241"/>
      <c r="L252" s="241"/>
      <c r="M252" s="241"/>
      <c r="N252" s="241"/>
      <c r="O252" s="241"/>
      <c r="P252" s="241"/>
      <c r="Q252" s="241"/>
      <c r="R252" s="241"/>
      <c r="S252" s="241"/>
      <c r="T252" s="241"/>
      <c r="U252" s="241"/>
      <c r="V252" s="241"/>
      <c r="W252" s="241"/>
      <c r="X252" s="241"/>
      <c r="Y252" s="241"/>
      <c r="Z252" s="241"/>
      <c r="AA252" s="241"/>
    </row>
    <row r="253" spans="10:27">
      <c r="J253" s="241"/>
      <c r="K253" s="241"/>
      <c r="L253" s="241"/>
      <c r="M253" s="241"/>
      <c r="N253" s="241"/>
      <c r="O253" s="241"/>
      <c r="P253" s="241"/>
      <c r="Q253" s="241"/>
      <c r="R253" s="241"/>
      <c r="S253" s="241"/>
      <c r="T253" s="241"/>
      <c r="U253" s="241"/>
      <c r="V253" s="241"/>
      <c r="W253" s="241"/>
      <c r="X253" s="241"/>
      <c r="Y253" s="241"/>
      <c r="Z253" s="241"/>
      <c r="AA253" s="241"/>
    </row>
    <row r="254" spans="10:27">
      <c r="J254" s="241"/>
      <c r="K254" s="241"/>
      <c r="L254" s="241"/>
      <c r="M254" s="241"/>
      <c r="N254" s="241"/>
      <c r="O254" s="241"/>
      <c r="P254" s="241"/>
      <c r="Q254" s="241"/>
      <c r="R254" s="241"/>
      <c r="S254" s="241"/>
      <c r="T254" s="241"/>
      <c r="U254" s="241"/>
      <c r="V254" s="241"/>
      <c r="W254" s="241"/>
      <c r="X254" s="241"/>
      <c r="Y254" s="241"/>
      <c r="Z254" s="241"/>
      <c r="AA254" s="241"/>
    </row>
    <row r="255" spans="10:27">
      <c r="J255" s="241"/>
      <c r="K255" s="241"/>
      <c r="L255" s="241"/>
      <c r="M255" s="241"/>
      <c r="N255" s="241"/>
      <c r="O255" s="241"/>
      <c r="P255" s="241"/>
      <c r="Q255" s="241"/>
      <c r="R255" s="241"/>
      <c r="S255" s="241"/>
      <c r="T255" s="241"/>
      <c r="U255" s="241"/>
      <c r="V255" s="241"/>
      <c r="W255" s="241"/>
      <c r="X255" s="241"/>
      <c r="Y255" s="241"/>
      <c r="Z255" s="241"/>
      <c r="AA255" s="241"/>
    </row>
    <row r="256" spans="10:27">
      <c r="J256" s="241"/>
      <c r="K256" s="241"/>
      <c r="L256" s="241"/>
      <c r="M256" s="241"/>
      <c r="N256" s="241"/>
      <c r="O256" s="241"/>
      <c r="P256" s="241"/>
      <c r="Q256" s="241"/>
      <c r="R256" s="241"/>
      <c r="S256" s="241"/>
      <c r="T256" s="241"/>
      <c r="U256" s="241"/>
      <c r="V256" s="241"/>
      <c r="W256" s="241"/>
      <c r="X256" s="241"/>
      <c r="Y256" s="241"/>
      <c r="Z256" s="241"/>
      <c r="AA256" s="241"/>
    </row>
    <row r="257" spans="10:27">
      <c r="J257" s="241"/>
      <c r="K257" s="241"/>
      <c r="L257" s="241"/>
      <c r="M257" s="241"/>
      <c r="N257" s="241"/>
      <c r="O257" s="241"/>
      <c r="P257" s="241"/>
      <c r="Q257" s="241"/>
      <c r="R257" s="241"/>
      <c r="S257" s="241"/>
      <c r="T257" s="241"/>
      <c r="U257" s="241"/>
      <c r="V257" s="241"/>
      <c r="W257" s="241"/>
      <c r="X257" s="241"/>
      <c r="Y257" s="241"/>
      <c r="Z257" s="241"/>
      <c r="AA257" s="241"/>
    </row>
    <row r="258" spans="10:27">
      <c r="J258" s="241"/>
      <c r="K258" s="241"/>
      <c r="L258" s="241"/>
      <c r="M258" s="241"/>
      <c r="N258" s="241"/>
      <c r="O258" s="241"/>
      <c r="P258" s="241"/>
      <c r="Q258" s="241"/>
      <c r="R258" s="241"/>
      <c r="S258" s="241"/>
      <c r="T258" s="241"/>
      <c r="U258" s="241"/>
      <c r="V258" s="241"/>
      <c r="W258" s="241"/>
      <c r="X258" s="241"/>
      <c r="Y258" s="241"/>
      <c r="Z258" s="241"/>
      <c r="AA258" s="241"/>
    </row>
    <row r="259" spans="10:27">
      <c r="J259" s="241"/>
      <c r="K259" s="241"/>
      <c r="L259" s="241"/>
      <c r="M259" s="241"/>
      <c r="N259" s="241"/>
      <c r="O259" s="241"/>
      <c r="P259" s="241"/>
      <c r="Q259" s="241"/>
      <c r="R259" s="241"/>
      <c r="S259" s="241"/>
      <c r="T259" s="241"/>
      <c r="U259" s="241"/>
      <c r="V259" s="241"/>
      <c r="W259" s="241"/>
      <c r="X259" s="241"/>
      <c r="Y259" s="241"/>
      <c r="Z259" s="241"/>
      <c r="AA259" s="241"/>
    </row>
    <row r="260" spans="10:27">
      <c r="J260" s="241"/>
      <c r="K260" s="241"/>
      <c r="L260" s="241"/>
      <c r="M260" s="241"/>
      <c r="N260" s="241"/>
      <c r="O260" s="241"/>
      <c r="P260" s="241"/>
      <c r="Q260" s="241"/>
      <c r="R260" s="241"/>
      <c r="S260" s="241"/>
      <c r="T260" s="241"/>
      <c r="U260" s="241"/>
      <c r="V260" s="241"/>
      <c r="W260" s="241"/>
      <c r="X260" s="241"/>
      <c r="Y260" s="241"/>
      <c r="Z260" s="241"/>
      <c r="AA260" s="241"/>
    </row>
    <row r="261" spans="10:27">
      <c r="J261" s="241"/>
      <c r="K261" s="241"/>
      <c r="L261" s="241"/>
      <c r="M261" s="241"/>
      <c r="N261" s="241"/>
      <c r="O261" s="241"/>
      <c r="P261" s="241"/>
      <c r="Q261" s="241"/>
      <c r="R261" s="241"/>
      <c r="S261" s="241"/>
      <c r="T261" s="241"/>
      <c r="U261" s="241"/>
      <c r="V261" s="241"/>
      <c r="W261" s="241"/>
      <c r="X261" s="241"/>
      <c r="Y261" s="241"/>
      <c r="Z261" s="241"/>
      <c r="AA261" s="241"/>
    </row>
    <row r="262" spans="10:27">
      <c r="J262" s="241"/>
      <c r="K262" s="241"/>
      <c r="L262" s="241"/>
      <c r="M262" s="241"/>
      <c r="N262" s="241"/>
      <c r="O262" s="241"/>
      <c r="P262" s="241"/>
      <c r="Q262" s="241"/>
      <c r="R262" s="241"/>
      <c r="S262" s="241"/>
      <c r="T262" s="241"/>
      <c r="U262" s="241"/>
      <c r="V262" s="241"/>
      <c r="W262" s="241"/>
      <c r="X262" s="241"/>
      <c r="Y262" s="241"/>
      <c r="Z262" s="241"/>
      <c r="AA262" s="241"/>
    </row>
    <row r="263" spans="10:27">
      <c r="J263" s="241"/>
      <c r="K263" s="241"/>
      <c r="L263" s="241"/>
      <c r="M263" s="241"/>
      <c r="N263" s="241"/>
      <c r="O263" s="241"/>
      <c r="P263" s="241"/>
      <c r="Q263" s="241"/>
      <c r="R263" s="241"/>
      <c r="S263" s="241"/>
      <c r="T263" s="241"/>
      <c r="U263" s="241"/>
      <c r="V263" s="241"/>
      <c r="W263" s="241"/>
      <c r="X263" s="241"/>
      <c r="Y263" s="241"/>
      <c r="Z263" s="241"/>
      <c r="AA263" s="241"/>
    </row>
    <row r="264" spans="10:27">
      <c r="J264" s="241"/>
      <c r="K264" s="241"/>
      <c r="L264" s="241"/>
      <c r="M264" s="241"/>
      <c r="N264" s="241"/>
      <c r="O264" s="241"/>
      <c r="P264" s="241"/>
      <c r="Q264" s="241"/>
      <c r="R264" s="241"/>
      <c r="S264" s="241"/>
      <c r="T264" s="241"/>
      <c r="U264" s="241"/>
      <c r="V264" s="241"/>
      <c r="W264" s="241"/>
      <c r="X264" s="241"/>
      <c r="Y264" s="241"/>
      <c r="Z264" s="241"/>
      <c r="AA264" s="241"/>
    </row>
    <row r="265" spans="10:27">
      <c r="J265" s="241"/>
      <c r="K265" s="241"/>
      <c r="L265" s="241"/>
      <c r="M265" s="241"/>
      <c r="N265" s="241"/>
      <c r="O265" s="241"/>
      <c r="P265" s="241"/>
      <c r="Q265" s="241"/>
      <c r="R265" s="241"/>
      <c r="S265" s="241"/>
      <c r="T265" s="241"/>
      <c r="U265" s="241"/>
      <c r="V265" s="241"/>
      <c r="W265" s="241"/>
      <c r="X265" s="241"/>
      <c r="Y265" s="241"/>
      <c r="Z265" s="241"/>
      <c r="AA265" s="241"/>
    </row>
    <row r="266" spans="10:27">
      <c r="J266" s="241"/>
      <c r="K266" s="241"/>
      <c r="L266" s="241"/>
      <c r="M266" s="241"/>
      <c r="N266" s="241"/>
      <c r="O266" s="241"/>
      <c r="P266" s="241"/>
      <c r="Q266" s="241"/>
      <c r="R266" s="241"/>
      <c r="S266" s="241"/>
      <c r="T266" s="241"/>
      <c r="U266" s="241"/>
      <c r="V266" s="241"/>
      <c r="W266" s="241"/>
      <c r="X266" s="241"/>
      <c r="Y266" s="241"/>
      <c r="Z266" s="241"/>
      <c r="AA266" s="241"/>
    </row>
    <row r="267" spans="10:27">
      <c r="J267" s="241"/>
      <c r="K267" s="241"/>
      <c r="L267" s="241"/>
      <c r="M267" s="241"/>
      <c r="N267" s="241"/>
      <c r="O267" s="241"/>
      <c r="P267" s="241"/>
      <c r="Q267" s="241"/>
      <c r="R267" s="241"/>
      <c r="S267" s="241"/>
      <c r="T267" s="241"/>
      <c r="U267" s="241"/>
      <c r="V267" s="241"/>
      <c r="W267" s="241"/>
      <c r="X267" s="241"/>
      <c r="Y267" s="241"/>
      <c r="Z267" s="241"/>
      <c r="AA267" s="241"/>
    </row>
    <row r="268" spans="10:27">
      <c r="J268" s="241"/>
      <c r="K268" s="241"/>
      <c r="L268" s="241"/>
      <c r="M268" s="241"/>
      <c r="N268" s="241"/>
      <c r="O268" s="241"/>
      <c r="P268" s="241"/>
      <c r="Q268" s="241"/>
      <c r="R268" s="241"/>
      <c r="S268" s="241"/>
      <c r="T268" s="241"/>
      <c r="U268" s="241"/>
      <c r="V268" s="241"/>
      <c r="W268" s="241"/>
      <c r="X268" s="241"/>
      <c r="Y268" s="241"/>
      <c r="Z268" s="241"/>
      <c r="AA268" s="241"/>
    </row>
    <row r="269" spans="10:27">
      <c r="J269" s="241"/>
      <c r="K269" s="241"/>
      <c r="L269" s="241"/>
      <c r="M269" s="241"/>
      <c r="N269" s="241"/>
      <c r="O269" s="241"/>
      <c r="P269" s="241"/>
      <c r="Q269" s="241"/>
      <c r="R269" s="241"/>
      <c r="S269" s="241"/>
      <c r="T269" s="241"/>
      <c r="U269" s="241"/>
      <c r="V269" s="241"/>
      <c r="W269" s="241"/>
      <c r="X269" s="241"/>
      <c r="Y269" s="241"/>
      <c r="Z269" s="241"/>
      <c r="AA269" s="241"/>
    </row>
    <row r="270" spans="10:27">
      <c r="J270" s="241"/>
      <c r="K270" s="241"/>
      <c r="L270" s="241"/>
      <c r="M270" s="241"/>
      <c r="N270" s="241"/>
      <c r="O270" s="241"/>
      <c r="P270" s="241"/>
      <c r="Q270" s="241"/>
      <c r="R270" s="241"/>
      <c r="S270" s="241"/>
      <c r="T270" s="241"/>
      <c r="U270" s="241"/>
      <c r="V270" s="241"/>
      <c r="W270" s="241"/>
      <c r="X270" s="241"/>
      <c r="Y270" s="241"/>
      <c r="Z270" s="241"/>
      <c r="AA270" s="241"/>
    </row>
    <row r="271" spans="10:27">
      <c r="J271" s="241"/>
      <c r="K271" s="241"/>
      <c r="L271" s="241"/>
      <c r="M271" s="241"/>
      <c r="N271" s="241"/>
      <c r="O271" s="241"/>
      <c r="P271" s="241"/>
      <c r="Q271" s="241"/>
      <c r="R271" s="241"/>
      <c r="S271" s="241"/>
      <c r="T271" s="241"/>
      <c r="U271" s="241"/>
      <c r="V271" s="241"/>
      <c r="W271" s="241"/>
      <c r="X271" s="241"/>
      <c r="Y271" s="241"/>
      <c r="Z271" s="241"/>
      <c r="AA271" s="241"/>
    </row>
    <row r="272" spans="10:27">
      <c r="J272" s="241"/>
      <c r="K272" s="241"/>
      <c r="L272" s="241"/>
      <c r="M272" s="241"/>
      <c r="N272" s="241"/>
      <c r="O272" s="241"/>
      <c r="P272" s="241"/>
      <c r="Q272" s="241"/>
      <c r="R272" s="241"/>
      <c r="S272" s="241"/>
      <c r="T272" s="241"/>
      <c r="U272" s="241"/>
      <c r="V272" s="241"/>
      <c r="W272" s="241"/>
      <c r="X272" s="241"/>
      <c r="Y272" s="241"/>
      <c r="Z272" s="241"/>
      <c r="AA272" s="241"/>
    </row>
    <row r="273" spans="10:27">
      <c r="J273" s="241"/>
      <c r="K273" s="241"/>
      <c r="L273" s="241"/>
      <c r="M273" s="241"/>
      <c r="N273" s="241"/>
      <c r="O273" s="241"/>
      <c r="P273" s="241"/>
      <c r="Q273" s="241"/>
      <c r="R273" s="241"/>
      <c r="S273" s="241"/>
      <c r="T273" s="241"/>
      <c r="U273" s="241"/>
      <c r="V273" s="241"/>
      <c r="W273" s="241"/>
      <c r="X273" s="241"/>
      <c r="Y273" s="241"/>
      <c r="Z273" s="241"/>
      <c r="AA273" s="241"/>
    </row>
    <row r="274" spans="10:27">
      <c r="J274" s="241"/>
      <c r="K274" s="241"/>
      <c r="L274" s="241"/>
      <c r="M274" s="241"/>
      <c r="N274" s="241"/>
      <c r="O274" s="241"/>
      <c r="P274" s="241"/>
      <c r="Q274" s="241"/>
      <c r="R274" s="241"/>
      <c r="S274" s="241"/>
      <c r="T274" s="241"/>
      <c r="U274" s="241"/>
      <c r="V274" s="241"/>
      <c r="W274" s="241"/>
      <c r="X274" s="241"/>
      <c r="Y274" s="241"/>
      <c r="Z274" s="241"/>
      <c r="AA274" s="241"/>
    </row>
    <row r="275" spans="10:27">
      <c r="J275" s="241"/>
      <c r="K275" s="241"/>
      <c r="L275" s="241"/>
      <c r="M275" s="241"/>
      <c r="N275" s="241"/>
      <c r="O275" s="241"/>
      <c r="P275" s="241"/>
      <c r="Q275" s="241"/>
      <c r="R275" s="241"/>
      <c r="S275" s="241"/>
      <c r="T275" s="241"/>
      <c r="U275" s="241"/>
      <c r="V275" s="241"/>
      <c r="W275" s="241"/>
      <c r="X275" s="241"/>
      <c r="Y275" s="241"/>
      <c r="Z275" s="241"/>
      <c r="AA275" s="241"/>
    </row>
    <row r="276" spans="10:27">
      <c r="J276" s="241"/>
      <c r="K276" s="241"/>
      <c r="L276" s="241"/>
      <c r="M276" s="241"/>
      <c r="N276" s="241"/>
      <c r="O276" s="241"/>
      <c r="P276" s="241"/>
      <c r="Q276" s="241"/>
      <c r="R276" s="241"/>
      <c r="S276" s="241"/>
      <c r="T276" s="241"/>
      <c r="U276" s="241"/>
      <c r="V276" s="241"/>
      <c r="W276" s="241"/>
      <c r="X276" s="241"/>
      <c r="Y276" s="241"/>
      <c r="Z276" s="241"/>
      <c r="AA276" s="241"/>
    </row>
    <row r="277" spans="10:27">
      <c r="J277" s="241"/>
      <c r="K277" s="241"/>
      <c r="L277" s="241"/>
      <c r="M277" s="241"/>
      <c r="N277" s="241"/>
      <c r="O277" s="241"/>
      <c r="P277" s="241"/>
      <c r="Q277" s="241"/>
      <c r="R277" s="241"/>
      <c r="S277" s="241"/>
      <c r="T277" s="241"/>
      <c r="U277" s="241"/>
      <c r="V277" s="241"/>
      <c r="W277" s="241"/>
      <c r="X277" s="241"/>
      <c r="Y277" s="241"/>
      <c r="Z277" s="241"/>
      <c r="AA277" s="241"/>
    </row>
    <row r="278" spans="10:27">
      <c r="J278" s="241"/>
      <c r="K278" s="241"/>
      <c r="L278" s="241"/>
      <c r="M278" s="241"/>
      <c r="N278" s="241"/>
      <c r="O278" s="241"/>
      <c r="P278" s="241"/>
      <c r="Q278" s="241"/>
      <c r="R278" s="241"/>
      <c r="S278" s="241"/>
      <c r="T278" s="241"/>
      <c r="U278" s="241"/>
      <c r="V278" s="241"/>
      <c r="W278" s="241"/>
      <c r="X278" s="241"/>
      <c r="Y278" s="241"/>
      <c r="Z278" s="241"/>
      <c r="AA278" s="241"/>
    </row>
    <row r="279" spans="10:27">
      <c r="J279" s="241"/>
      <c r="K279" s="241"/>
      <c r="L279" s="241"/>
      <c r="M279" s="241"/>
      <c r="N279" s="241"/>
      <c r="O279" s="241"/>
      <c r="P279" s="241"/>
      <c r="Q279" s="241"/>
      <c r="R279" s="241"/>
      <c r="S279" s="241"/>
      <c r="T279" s="241"/>
      <c r="U279" s="241"/>
      <c r="V279" s="241"/>
      <c r="W279" s="241"/>
      <c r="X279" s="241"/>
      <c r="Y279" s="241"/>
      <c r="Z279" s="241"/>
      <c r="AA279" s="241"/>
    </row>
    <row r="280" spans="10:27">
      <c r="J280" s="241"/>
      <c r="K280" s="241"/>
      <c r="L280" s="241"/>
      <c r="M280" s="241"/>
      <c r="N280" s="241"/>
      <c r="O280" s="241"/>
      <c r="P280" s="241"/>
      <c r="Q280" s="241"/>
      <c r="R280" s="241"/>
      <c r="S280" s="241"/>
      <c r="T280" s="241"/>
      <c r="U280" s="241"/>
      <c r="V280" s="241"/>
      <c r="W280" s="241"/>
      <c r="X280" s="241"/>
      <c r="Y280" s="241"/>
      <c r="Z280" s="241"/>
      <c r="AA280" s="241"/>
    </row>
    <row r="281" spans="10:27">
      <c r="J281" s="241"/>
      <c r="K281" s="241"/>
      <c r="L281" s="241"/>
      <c r="M281" s="241"/>
      <c r="N281" s="241"/>
      <c r="O281" s="241"/>
      <c r="P281" s="241"/>
      <c r="Q281" s="241"/>
      <c r="R281" s="241"/>
      <c r="S281" s="241"/>
      <c r="T281" s="241"/>
      <c r="U281" s="241"/>
      <c r="V281" s="241"/>
      <c r="W281" s="241"/>
      <c r="X281" s="241"/>
      <c r="Y281" s="241"/>
      <c r="Z281" s="241"/>
      <c r="AA281" s="241"/>
    </row>
    <row r="282" spans="10:27">
      <c r="J282" s="241"/>
      <c r="K282" s="241"/>
      <c r="L282" s="241"/>
      <c r="M282" s="241"/>
      <c r="N282" s="241"/>
      <c r="O282" s="241"/>
      <c r="P282" s="241"/>
      <c r="Q282" s="241"/>
      <c r="R282" s="241"/>
      <c r="S282" s="241"/>
      <c r="T282" s="241"/>
      <c r="U282" s="241"/>
      <c r="V282" s="241"/>
      <c r="W282" s="241"/>
      <c r="X282" s="241"/>
      <c r="Y282" s="241"/>
      <c r="Z282" s="241"/>
      <c r="AA282" s="241"/>
    </row>
    <row r="283" spans="10:27">
      <c r="J283" s="241"/>
      <c r="K283" s="241"/>
      <c r="L283" s="241"/>
      <c r="M283" s="241"/>
      <c r="N283" s="241"/>
      <c r="O283" s="241"/>
      <c r="P283" s="241"/>
      <c r="Q283" s="241"/>
      <c r="R283" s="241"/>
      <c r="S283" s="241"/>
      <c r="T283" s="241"/>
      <c r="U283" s="241"/>
      <c r="V283" s="241"/>
      <c r="W283" s="241"/>
      <c r="X283" s="241"/>
      <c r="Y283" s="241"/>
      <c r="Z283" s="241"/>
      <c r="AA283" s="241"/>
    </row>
    <row r="284" spans="10:27">
      <c r="J284" s="241"/>
      <c r="K284" s="241"/>
      <c r="L284" s="241"/>
      <c r="M284" s="241"/>
      <c r="N284" s="241"/>
      <c r="O284" s="241"/>
      <c r="P284" s="241"/>
      <c r="Q284" s="241"/>
      <c r="R284" s="241"/>
      <c r="S284" s="241"/>
      <c r="T284" s="241"/>
      <c r="U284" s="241"/>
      <c r="V284" s="241"/>
      <c r="W284" s="241"/>
      <c r="X284" s="241"/>
      <c r="Y284" s="241"/>
      <c r="Z284" s="241"/>
      <c r="AA284" s="241"/>
    </row>
    <row r="285" spans="10:27">
      <c r="J285" s="241"/>
      <c r="K285" s="241"/>
      <c r="L285" s="241"/>
      <c r="M285" s="241"/>
      <c r="N285" s="241"/>
      <c r="O285" s="241"/>
      <c r="P285" s="241"/>
      <c r="Q285" s="241"/>
      <c r="R285" s="241"/>
      <c r="S285" s="241"/>
      <c r="T285" s="241"/>
      <c r="U285" s="241"/>
      <c r="V285" s="241"/>
      <c r="W285" s="241"/>
      <c r="X285" s="241"/>
      <c r="Y285" s="241"/>
      <c r="Z285" s="241"/>
      <c r="AA285" s="241"/>
    </row>
    <row r="286" spans="10:27">
      <c r="J286" s="241"/>
      <c r="K286" s="241"/>
      <c r="L286" s="241"/>
      <c r="M286" s="241"/>
      <c r="N286" s="241"/>
      <c r="O286" s="241"/>
      <c r="P286" s="241"/>
      <c r="Q286" s="241"/>
      <c r="R286" s="241"/>
      <c r="S286" s="241"/>
      <c r="T286" s="241"/>
      <c r="U286" s="241"/>
      <c r="V286" s="241"/>
      <c r="W286" s="241"/>
      <c r="X286" s="241"/>
      <c r="Y286" s="241"/>
      <c r="Z286" s="241"/>
      <c r="AA286" s="241"/>
    </row>
    <row r="287" spans="10:27">
      <c r="J287" s="241"/>
      <c r="K287" s="241"/>
      <c r="L287" s="241"/>
      <c r="M287" s="241"/>
      <c r="N287" s="241"/>
      <c r="O287" s="241"/>
      <c r="P287" s="241"/>
      <c r="Q287" s="241"/>
      <c r="R287" s="241"/>
      <c r="S287" s="241"/>
      <c r="T287" s="241"/>
      <c r="U287" s="241"/>
      <c r="V287" s="241"/>
      <c r="W287" s="241"/>
      <c r="X287" s="241"/>
      <c r="Y287" s="241"/>
      <c r="Z287" s="241"/>
      <c r="AA287" s="241"/>
    </row>
    <row r="288" spans="10:27">
      <c r="J288" s="241"/>
      <c r="K288" s="241"/>
      <c r="L288" s="241"/>
      <c r="M288" s="241"/>
      <c r="N288" s="241"/>
      <c r="O288" s="241"/>
      <c r="P288" s="241"/>
      <c r="Q288" s="241"/>
      <c r="R288" s="241"/>
      <c r="S288" s="241"/>
      <c r="T288" s="241"/>
      <c r="U288" s="241"/>
      <c r="V288" s="241"/>
      <c r="W288" s="241"/>
      <c r="X288" s="241"/>
      <c r="Y288" s="241"/>
      <c r="Z288" s="241"/>
      <c r="AA288" s="241"/>
    </row>
    <row r="289" spans="10:27">
      <c r="J289" s="241"/>
      <c r="K289" s="241"/>
      <c r="L289" s="241"/>
      <c r="M289" s="241"/>
      <c r="N289" s="241"/>
      <c r="O289" s="241"/>
      <c r="P289" s="241"/>
      <c r="Q289" s="241"/>
      <c r="R289" s="241"/>
      <c r="S289" s="241"/>
      <c r="T289" s="241"/>
      <c r="U289" s="241"/>
      <c r="V289" s="241"/>
      <c r="W289" s="241"/>
      <c r="X289" s="241"/>
      <c r="Y289" s="241"/>
      <c r="Z289" s="241"/>
      <c r="AA289" s="241"/>
    </row>
    <row r="290" spans="10:27">
      <c r="J290" s="241"/>
      <c r="K290" s="241"/>
      <c r="L290" s="241"/>
      <c r="M290" s="241"/>
      <c r="N290" s="241"/>
      <c r="O290" s="241"/>
      <c r="P290" s="241"/>
      <c r="Q290" s="241"/>
      <c r="R290" s="241"/>
      <c r="S290" s="241"/>
      <c r="T290" s="241"/>
      <c r="U290" s="241"/>
      <c r="V290" s="241"/>
      <c r="W290" s="241"/>
      <c r="X290" s="241"/>
      <c r="Y290" s="241"/>
      <c r="Z290" s="241"/>
      <c r="AA290" s="241"/>
    </row>
    <row r="291" spans="10:27">
      <c r="J291" s="241"/>
      <c r="K291" s="241"/>
      <c r="L291" s="241"/>
      <c r="M291" s="241"/>
      <c r="N291" s="241"/>
      <c r="O291" s="241"/>
      <c r="P291" s="241"/>
      <c r="Q291" s="241"/>
      <c r="R291" s="241"/>
      <c r="S291" s="241"/>
      <c r="T291" s="241"/>
      <c r="U291" s="241"/>
      <c r="V291" s="241"/>
      <c r="W291" s="241"/>
      <c r="X291" s="241"/>
      <c r="Y291" s="241"/>
      <c r="Z291" s="241"/>
      <c r="AA291" s="241"/>
    </row>
    <row r="292" spans="10:27">
      <c r="J292" s="241"/>
      <c r="K292" s="241"/>
      <c r="L292" s="241"/>
      <c r="M292" s="241"/>
      <c r="N292" s="241"/>
      <c r="O292" s="241"/>
      <c r="P292" s="241"/>
      <c r="Q292" s="241"/>
      <c r="R292" s="241"/>
      <c r="S292" s="241"/>
      <c r="T292" s="241"/>
      <c r="U292" s="241"/>
      <c r="V292" s="241"/>
      <c r="W292" s="241"/>
      <c r="X292" s="241"/>
      <c r="Y292" s="241"/>
      <c r="Z292" s="241"/>
      <c r="AA292" s="241"/>
    </row>
    <row r="293" spans="10:27">
      <c r="J293" s="241"/>
      <c r="K293" s="241"/>
      <c r="L293" s="241"/>
      <c r="M293" s="241"/>
      <c r="N293" s="241"/>
      <c r="O293" s="241"/>
      <c r="P293" s="241"/>
      <c r="Q293" s="241"/>
      <c r="R293" s="241"/>
      <c r="S293" s="241"/>
      <c r="T293" s="241"/>
      <c r="U293" s="241"/>
      <c r="V293" s="241"/>
      <c r="W293" s="241"/>
      <c r="X293" s="241"/>
      <c r="Y293" s="241"/>
      <c r="Z293" s="241"/>
      <c r="AA293" s="241"/>
    </row>
    <row r="294" spans="10:27">
      <c r="J294" s="241"/>
      <c r="K294" s="241"/>
      <c r="L294" s="241"/>
      <c r="M294" s="241"/>
      <c r="N294" s="241"/>
      <c r="O294" s="241"/>
      <c r="P294" s="241"/>
      <c r="Q294" s="241"/>
      <c r="R294" s="241"/>
      <c r="S294" s="241"/>
      <c r="T294" s="241"/>
      <c r="U294" s="241"/>
      <c r="V294" s="241"/>
      <c r="W294" s="241"/>
      <c r="X294" s="241"/>
      <c r="Y294" s="241"/>
      <c r="Z294" s="241"/>
      <c r="AA294" s="241"/>
    </row>
    <row r="295" spans="10:27">
      <c r="J295" s="241"/>
      <c r="K295" s="241"/>
      <c r="L295" s="241"/>
      <c r="M295" s="241"/>
      <c r="N295" s="241"/>
      <c r="O295" s="241"/>
      <c r="P295" s="241"/>
      <c r="Q295" s="241"/>
      <c r="R295" s="241"/>
      <c r="S295" s="241"/>
      <c r="T295" s="241"/>
      <c r="U295" s="241"/>
      <c r="V295" s="241"/>
      <c r="W295" s="241"/>
      <c r="X295" s="241"/>
      <c r="Y295" s="241"/>
      <c r="Z295" s="241"/>
      <c r="AA295" s="241"/>
    </row>
    <row r="296" spans="10:27">
      <c r="J296" s="241"/>
      <c r="K296" s="241"/>
      <c r="L296" s="241"/>
      <c r="M296" s="241"/>
      <c r="N296" s="241"/>
      <c r="O296" s="241"/>
      <c r="P296" s="241"/>
      <c r="Q296" s="241"/>
      <c r="R296" s="241"/>
      <c r="S296" s="241"/>
      <c r="T296" s="241"/>
      <c r="U296" s="241"/>
      <c r="V296" s="241"/>
      <c r="W296" s="241"/>
      <c r="X296" s="241"/>
      <c r="Y296" s="241"/>
      <c r="Z296" s="241"/>
      <c r="AA296" s="241"/>
    </row>
    <row r="297" spans="10:27">
      <c r="J297" s="241"/>
      <c r="K297" s="241"/>
      <c r="L297" s="241"/>
      <c r="M297" s="241"/>
      <c r="N297" s="241"/>
      <c r="O297" s="241"/>
      <c r="P297" s="241"/>
      <c r="Q297" s="241"/>
      <c r="R297" s="241"/>
      <c r="S297" s="241"/>
      <c r="T297" s="241"/>
      <c r="U297" s="241"/>
      <c r="V297" s="241"/>
      <c r="W297" s="241"/>
      <c r="X297" s="241"/>
      <c r="Y297" s="241"/>
      <c r="Z297" s="241"/>
      <c r="AA297" s="241"/>
    </row>
    <row r="298" spans="10:27">
      <c r="J298" s="241"/>
      <c r="K298" s="241"/>
      <c r="L298" s="241"/>
      <c r="M298" s="241"/>
      <c r="N298" s="241"/>
      <c r="O298" s="241"/>
      <c r="P298" s="241"/>
      <c r="Q298" s="241"/>
      <c r="R298" s="241"/>
      <c r="S298" s="241"/>
      <c r="T298" s="241"/>
      <c r="U298" s="241"/>
      <c r="V298" s="241"/>
      <c r="W298" s="241"/>
      <c r="X298" s="241"/>
      <c r="Y298" s="241"/>
      <c r="Z298" s="241"/>
      <c r="AA298" s="241"/>
    </row>
    <row r="299" spans="10:27">
      <c r="J299" s="241"/>
      <c r="K299" s="241"/>
      <c r="L299" s="241"/>
      <c r="M299" s="241"/>
      <c r="N299" s="241"/>
      <c r="O299" s="241"/>
      <c r="P299" s="241"/>
      <c r="Q299" s="241"/>
      <c r="R299" s="241"/>
      <c r="S299" s="241"/>
      <c r="T299" s="241"/>
      <c r="U299" s="241"/>
      <c r="V299" s="241"/>
      <c r="W299" s="241"/>
      <c r="X299" s="241"/>
      <c r="Y299" s="241"/>
      <c r="Z299" s="241"/>
      <c r="AA299" s="241"/>
    </row>
    <row r="300" spans="10:27">
      <c r="J300" s="241"/>
      <c r="K300" s="241"/>
      <c r="L300" s="241"/>
      <c r="M300" s="241"/>
      <c r="N300" s="241"/>
      <c r="O300" s="241"/>
      <c r="P300" s="241"/>
      <c r="Q300" s="241"/>
      <c r="R300" s="241"/>
      <c r="S300" s="241"/>
      <c r="T300" s="241"/>
      <c r="U300" s="241"/>
      <c r="V300" s="241"/>
      <c r="W300" s="241"/>
      <c r="X300" s="241"/>
      <c r="Y300" s="241"/>
      <c r="Z300" s="241"/>
      <c r="AA300" s="241"/>
    </row>
    <row r="301" spans="10:27">
      <c r="J301" s="241"/>
      <c r="K301" s="241"/>
      <c r="L301" s="241"/>
      <c r="M301" s="241"/>
      <c r="N301" s="241"/>
      <c r="O301" s="241"/>
      <c r="P301" s="241"/>
      <c r="Q301" s="241"/>
      <c r="R301" s="241"/>
      <c r="S301" s="241"/>
      <c r="T301" s="241"/>
      <c r="U301" s="241"/>
      <c r="V301" s="241"/>
      <c r="W301" s="241"/>
      <c r="X301" s="241"/>
      <c r="Y301" s="241"/>
      <c r="Z301" s="241"/>
      <c r="AA301" s="241"/>
    </row>
    <row r="302" spans="10:27">
      <c r="J302" s="241"/>
      <c r="K302" s="241"/>
      <c r="L302" s="241"/>
      <c r="M302" s="241"/>
      <c r="N302" s="241"/>
      <c r="O302" s="241"/>
      <c r="P302" s="241"/>
      <c r="Q302" s="241"/>
      <c r="R302" s="241"/>
      <c r="S302" s="241"/>
      <c r="T302" s="241"/>
      <c r="U302" s="241"/>
      <c r="V302" s="241"/>
      <c r="W302" s="241"/>
      <c r="X302" s="241"/>
      <c r="Y302" s="241"/>
      <c r="Z302" s="241"/>
      <c r="AA302" s="241"/>
    </row>
    <row r="303" spans="10:27">
      <c r="J303" s="241"/>
      <c r="K303" s="241"/>
      <c r="L303" s="241"/>
      <c r="M303" s="241"/>
      <c r="N303" s="241"/>
      <c r="O303" s="241"/>
      <c r="P303" s="241"/>
      <c r="Q303" s="241"/>
      <c r="R303" s="241"/>
      <c r="S303" s="241"/>
      <c r="T303" s="241"/>
      <c r="U303" s="241"/>
      <c r="V303" s="241"/>
      <c r="W303" s="241"/>
      <c r="X303" s="241"/>
      <c r="Y303" s="241"/>
      <c r="Z303" s="241"/>
      <c r="AA303" s="241"/>
    </row>
    <row r="304" spans="10:27">
      <c r="J304" s="241"/>
      <c r="K304" s="241"/>
      <c r="L304" s="241"/>
      <c r="M304" s="241"/>
      <c r="N304" s="241"/>
      <c r="O304" s="241"/>
      <c r="P304" s="241"/>
      <c r="Q304" s="241"/>
      <c r="R304" s="241"/>
      <c r="S304" s="241"/>
      <c r="T304" s="241"/>
      <c r="U304" s="241"/>
      <c r="V304" s="241"/>
      <c r="W304" s="241"/>
      <c r="X304" s="241"/>
      <c r="Y304" s="241"/>
      <c r="Z304" s="241"/>
      <c r="AA304" s="241"/>
    </row>
    <row r="305" spans="10:27">
      <c r="J305" s="241"/>
      <c r="K305" s="241"/>
      <c r="L305" s="241"/>
      <c r="M305" s="241"/>
      <c r="N305" s="241"/>
      <c r="O305" s="241"/>
      <c r="P305" s="241"/>
      <c r="Q305" s="241"/>
      <c r="R305" s="241"/>
      <c r="S305" s="241"/>
      <c r="T305" s="241"/>
      <c r="U305" s="241"/>
      <c r="V305" s="241"/>
      <c r="W305" s="241"/>
      <c r="X305" s="241"/>
      <c r="Y305" s="241"/>
      <c r="Z305" s="241"/>
      <c r="AA305" s="241"/>
    </row>
    <row r="306" spans="10:27">
      <c r="J306" s="241"/>
      <c r="K306" s="241"/>
      <c r="L306" s="241"/>
      <c r="M306" s="241"/>
      <c r="N306" s="241"/>
      <c r="O306" s="241"/>
      <c r="P306" s="241"/>
      <c r="Q306" s="241"/>
      <c r="R306" s="241"/>
      <c r="S306" s="241"/>
      <c r="T306" s="241"/>
      <c r="U306" s="241"/>
      <c r="V306" s="241"/>
      <c r="W306" s="241"/>
      <c r="X306" s="241"/>
      <c r="Y306" s="241"/>
      <c r="Z306" s="241"/>
      <c r="AA306" s="241"/>
    </row>
    <row r="307" spans="10:27">
      <c r="J307" s="241"/>
      <c r="K307" s="241"/>
      <c r="L307" s="241"/>
      <c r="M307" s="241"/>
      <c r="N307" s="241"/>
      <c r="O307" s="241"/>
      <c r="P307" s="241"/>
      <c r="Q307" s="241"/>
      <c r="R307" s="241"/>
      <c r="S307" s="241"/>
      <c r="T307" s="241"/>
      <c r="U307" s="241"/>
      <c r="V307" s="241"/>
      <c r="W307" s="241"/>
      <c r="X307" s="241"/>
      <c r="Y307" s="241"/>
      <c r="Z307" s="241"/>
      <c r="AA307" s="241"/>
    </row>
    <row r="308" spans="10:27">
      <c r="J308" s="241"/>
      <c r="K308" s="241"/>
      <c r="L308" s="241"/>
      <c r="M308" s="241"/>
      <c r="N308" s="241"/>
      <c r="O308" s="241"/>
      <c r="P308" s="241"/>
      <c r="Q308" s="241"/>
      <c r="R308" s="241"/>
      <c r="S308" s="241"/>
      <c r="T308" s="241"/>
      <c r="U308" s="241"/>
      <c r="V308" s="241"/>
      <c r="W308" s="241"/>
      <c r="X308" s="241"/>
      <c r="Y308" s="241"/>
      <c r="Z308" s="241"/>
      <c r="AA308" s="241"/>
    </row>
    <row r="309" spans="10:27">
      <c r="J309" s="241"/>
      <c r="K309" s="241"/>
      <c r="L309" s="241"/>
      <c r="M309" s="241"/>
      <c r="N309" s="241"/>
      <c r="O309" s="241"/>
      <c r="P309" s="241"/>
      <c r="Q309" s="241"/>
      <c r="R309" s="241"/>
      <c r="S309" s="241"/>
      <c r="T309" s="241"/>
      <c r="U309" s="241"/>
      <c r="V309" s="241"/>
      <c r="W309" s="241"/>
      <c r="X309" s="241"/>
      <c r="Y309" s="241"/>
      <c r="Z309" s="241"/>
      <c r="AA309" s="241"/>
    </row>
    <row r="310" spans="10:27">
      <c r="J310" s="241"/>
      <c r="K310" s="241"/>
      <c r="L310" s="241"/>
      <c r="M310" s="241"/>
      <c r="N310" s="241"/>
      <c r="O310" s="241"/>
      <c r="P310" s="241"/>
      <c r="Q310" s="241"/>
      <c r="R310" s="241"/>
      <c r="S310" s="241"/>
      <c r="T310" s="241"/>
      <c r="U310" s="241"/>
      <c r="V310" s="241"/>
      <c r="W310" s="241"/>
      <c r="X310" s="241"/>
      <c r="Y310" s="241"/>
      <c r="Z310" s="241"/>
      <c r="AA310" s="241"/>
    </row>
    <row r="311" spans="10:27">
      <c r="J311" s="241"/>
      <c r="K311" s="241"/>
      <c r="L311" s="241"/>
      <c r="M311" s="241"/>
      <c r="N311" s="241"/>
      <c r="O311" s="241"/>
      <c r="P311" s="241"/>
      <c r="Q311" s="241"/>
      <c r="R311" s="241"/>
      <c r="S311" s="241"/>
      <c r="T311" s="241"/>
      <c r="U311" s="241"/>
      <c r="V311" s="241"/>
      <c r="W311" s="241"/>
      <c r="X311" s="241"/>
      <c r="Y311" s="241"/>
      <c r="Z311" s="241"/>
      <c r="AA311" s="241"/>
    </row>
    <row r="312" spans="10:27">
      <c r="J312" s="241"/>
      <c r="K312" s="241"/>
      <c r="L312" s="241"/>
      <c r="M312" s="241"/>
      <c r="N312" s="241"/>
      <c r="O312" s="241"/>
      <c r="P312" s="241"/>
      <c r="Q312" s="241"/>
      <c r="R312" s="241"/>
      <c r="S312" s="241"/>
      <c r="T312" s="241"/>
      <c r="U312" s="241"/>
      <c r="V312" s="241"/>
      <c r="W312" s="241"/>
      <c r="X312" s="241"/>
      <c r="Y312" s="241"/>
      <c r="Z312" s="241"/>
      <c r="AA312" s="241"/>
    </row>
    <row r="313" spans="10:27">
      <c r="J313" s="241"/>
      <c r="K313" s="241"/>
      <c r="L313" s="241"/>
      <c r="M313" s="241"/>
      <c r="N313" s="241"/>
      <c r="O313" s="241"/>
      <c r="P313" s="241"/>
      <c r="Q313" s="241"/>
      <c r="R313" s="241"/>
      <c r="S313" s="241"/>
      <c r="T313" s="241"/>
      <c r="U313" s="241"/>
      <c r="V313" s="241"/>
      <c r="W313" s="241"/>
      <c r="X313" s="241"/>
      <c r="Y313" s="241"/>
      <c r="Z313" s="241"/>
      <c r="AA313" s="241"/>
    </row>
  </sheetData>
  <mergeCells count="78">
    <mergeCell ref="A84:E84"/>
    <mergeCell ref="A56:E56"/>
    <mergeCell ref="C9:M9"/>
    <mergeCell ref="A1:AA1"/>
    <mergeCell ref="A4:B4"/>
    <mergeCell ref="A5:B5"/>
    <mergeCell ref="A6:B6"/>
    <mergeCell ref="C4:M4"/>
    <mergeCell ref="C5:M5"/>
    <mergeCell ref="C6:M6"/>
    <mergeCell ref="A2:B2"/>
    <mergeCell ref="C2:M2"/>
    <mergeCell ref="A3:B3"/>
    <mergeCell ref="C3:M3"/>
    <mergeCell ref="V7:W7"/>
    <mergeCell ref="V8:W8"/>
    <mergeCell ref="AA20:AA21"/>
    <mergeCell ref="H18:H21"/>
    <mergeCell ref="A18:A21"/>
    <mergeCell ref="B18:B21"/>
    <mergeCell ref="I18:I21"/>
    <mergeCell ref="V20:V21"/>
    <mergeCell ref="O20:O21"/>
    <mergeCell ref="X20:X21"/>
    <mergeCell ref="V19:X19"/>
    <mergeCell ref="R20:R21"/>
    <mergeCell ref="D18:D21"/>
    <mergeCell ref="P20:P21"/>
    <mergeCell ref="O7:U7"/>
    <mergeCell ref="O8:U8"/>
    <mergeCell ref="V10:W10"/>
    <mergeCell ref="C7:M7"/>
    <mergeCell ref="F19:F21"/>
    <mergeCell ref="F18:G18"/>
    <mergeCell ref="J18:O18"/>
    <mergeCell ref="S20:S21"/>
    <mergeCell ref="L20:L21"/>
    <mergeCell ref="U20:U21"/>
    <mergeCell ref="S19:U19"/>
    <mergeCell ref="V9:W9"/>
    <mergeCell ref="O9:U9"/>
    <mergeCell ref="O10:U10"/>
    <mergeCell ref="A7:B7"/>
    <mergeCell ref="G19:G21"/>
    <mergeCell ref="A28:E28"/>
    <mergeCell ref="J20:J21"/>
    <mergeCell ref="M20:M21"/>
    <mergeCell ref="A10:B10"/>
    <mergeCell ref="C10:M10"/>
    <mergeCell ref="A13:B13"/>
    <mergeCell ref="A8:B8"/>
    <mergeCell ref="A9:B9"/>
    <mergeCell ref="C8:M8"/>
    <mergeCell ref="A14:B14"/>
    <mergeCell ref="A22:E22"/>
    <mergeCell ref="A15:B15"/>
    <mergeCell ref="A16:B16"/>
    <mergeCell ref="AB96:AC96"/>
    <mergeCell ref="A30:E30"/>
    <mergeCell ref="C17:AA17"/>
    <mergeCell ref="E18:E21"/>
    <mergeCell ref="Y19:AA19"/>
    <mergeCell ref="V18:AA18"/>
    <mergeCell ref="J19:L19"/>
    <mergeCell ref="P18:U18"/>
    <mergeCell ref="M19:O19"/>
    <mergeCell ref="P19:R19"/>
    <mergeCell ref="C18:C21"/>
    <mergeCell ref="Y20:Y21"/>
    <mergeCell ref="A96:B96"/>
    <mergeCell ref="Y96:Z96"/>
    <mergeCell ref="V96:W96"/>
    <mergeCell ref="A95:E95"/>
    <mergeCell ref="F96:I96"/>
    <mergeCell ref="J96:K96"/>
    <mergeCell ref="M96:N96"/>
    <mergeCell ref="P96:Q96"/>
    <mergeCell ref="S96:T96"/>
  </mergeCells>
  <phoneticPr fontId="1" type="noConversion"/>
  <pageMargins left="0.25" right="0.25" top="0.75" bottom="0.75" header="0.3" footer="0.3"/>
  <pageSetup paperSize="9" scale="55" fitToHeight="0" orientation="landscape" r:id="rId1"/>
  <rowBreaks count="2" manualBreakCount="2">
    <brk id="55" max="29" man="1"/>
    <brk id="96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defaultRowHeight="13.8"/>
  <sheetData>
    <row r="1" spans="1:2" ht="18.600000000000001">
      <c r="A1" s="49">
        <v>1</v>
      </c>
      <c r="B1" s="49" t="s">
        <v>119</v>
      </c>
    </row>
    <row r="2" spans="1:2" ht="18.600000000000001">
      <c r="A2" s="49">
        <v>2</v>
      </c>
      <c r="B2" s="49" t="s">
        <v>120</v>
      </c>
    </row>
    <row r="3" spans="1:2" ht="18.600000000000001">
      <c r="A3" s="49">
        <v>3</v>
      </c>
      <c r="B3" s="49" t="s">
        <v>121</v>
      </c>
    </row>
    <row r="4" spans="1:2" ht="18.600000000000001">
      <c r="A4" s="49">
        <v>4</v>
      </c>
      <c r="B4" s="49" t="s">
        <v>122</v>
      </c>
    </row>
    <row r="5" spans="1:2" ht="18.600000000000001">
      <c r="A5" s="49">
        <v>5</v>
      </c>
      <c r="B5" s="49" t="s">
        <v>123</v>
      </c>
    </row>
    <row r="6" spans="1:2" ht="18.600000000000001">
      <c r="A6" s="49">
        <v>6</v>
      </c>
      <c r="B6" s="49" t="s">
        <v>124</v>
      </c>
    </row>
    <row r="7" spans="1:2" ht="18.600000000000001">
      <c r="A7" s="49">
        <v>7</v>
      </c>
      <c r="B7" s="49" t="s">
        <v>125</v>
      </c>
    </row>
    <row r="8" spans="1:2" ht="18.600000000000001">
      <c r="A8" s="49">
        <v>8</v>
      </c>
      <c r="B8" s="49" t="s">
        <v>126</v>
      </c>
    </row>
    <row r="9" spans="1:2" ht="18.600000000000001">
      <c r="A9" s="49">
        <v>9</v>
      </c>
      <c r="B9" s="49" t="s">
        <v>127</v>
      </c>
    </row>
    <row r="10" spans="1:2" ht="18.600000000000001">
      <c r="A10" s="49">
        <v>10</v>
      </c>
      <c r="B10" s="49" t="s">
        <v>128</v>
      </c>
    </row>
    <row r="11" spans="1:2" ht="18.600000000000001">
      <c r="A11" s="49">
        <v>11</v>
      </c>
      <c r="B11" s="49" t="s">
        <v>129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B54B498EB041468C10B2B550494414" ma:contentTypeVersion="2" ma:contentTypeDescription="Utwórz nowy dokument." ma:contentTypeScope="" ma:versionID="a58de1bf4bfa11459f51d3bbdbf9271f">
  <xsd:schema xmlns:xsd="http://www.w3.org/2001/XMLSchema" xmlns:xs="http://www.w3.org/2001/XMLSchema" xmlns:p="http://schemas.microsoft.com/office/2006/metadata/properties" xmlns:ns2="e811b83e-8a74-4be5-85f5-72131189c519" targetNamespace="http://schemas.microsoft.com/office/2006/metadata/properties" ma:root="true" ma:fieldsID="23a54e25512d571424620fb58176619e" ns2:_="">
    <xsd:import namespace="e811b83e-8a74-4be5-85f5-72131189c5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1b83e-8a74-4be5-85f5-72131189c5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473516-4C8C-46DA-AFCD-A457E5D747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11b83e-8a74-4be5-85f5-72131189c5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378BAC-09FF-4472-BBC5-EFC8A22CE4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Harmonogram realizacji programu</vt:lpstr>
      <vt:lpstr>Arkusz1</vt:lpstr>
      <vt:lpstr>'Harmonogram realizacji programu'!Obszar_wydruku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Agata Kałuża</cp:lastModifiedBy>
  <cp:revision/>
  <cp:lastPrinted>2024-02-06T09:46:04Z</cp:lastPrinted>
  <dcterms:created xsi:type="dcterms:W3CDTF">2009-06-11T13:56:30Z</dcterms:created>
  <dcterms:modified xsi:type="dcterms:W3CDTF">2024-02-07T09:33:44Z</dcterms:modified>
  <cp:category/>
  <cp:contentStatus/>
</cp:coreProperties>
</file>